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al\Desktop\"/>
    </mc:Choice>
  </mc:AlternateContent>
  <bookViews>
    <workbookView xWindow="0" yWindow="0" windowWidth="21570" windowHeight="9990"/>
  </bookViews>
  <sheets>
    <sheet name="League" sheetId="1" r:id="rId1"/>
    <sheet name="Play off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1" l="1"/>
  <c r="U4" i="1"/>
  <c r="U2" i="1"/>
  <c r="U5" i="1"/>
  <c r="U6" i="1"/>
  <c r="U7" i="1"/>
  <c r="U8" i="1"/>
  <c r="U9" i="1"/>
  <c r="I2" i="1"/>
  <c r="T3" i="1"/>
  <c r="V3" i="1" s="1"/>
  <c r="T4" i="1"/>
  <c r="T2" i="1"/>
  <c r="V2" i="1" s="1"/>
  <c r="T5" i="1"/>
  <c r="T6" i="1"/>
  <c r="V6" i="1" s="1"/>
  <c r="T7" i="1"/>
  <c r="T8" i="1"/>
  <c r="V8" i="1" s="1"/>
  <c r="T9" i="1"/>
  <c r="H2" i="1"/>
  <c r="J2" i="1" s="1"/>
  <c r="R3" i="1"/>
  <c r="R4" i="1"/>
  <c r="R2" i="1"/>
  <c r="R5" i="1"/>
  <c r="R6" i="1"/>
  <c r="R7" i="1"/>
  <c r="R8" i="1"/>
  <c r="R9" i="1"/>
  <c r="F2" i="1"/>
  <c r="Q3" i="1"/>
  <c r="Q4" i="1"/>
  <c r="Q2" i="1"/>
  <c r="Q5" i="1"/>
  <c r="Q6" i="1"/>
  <c r="Q7" i="1"/>
  <c r="Q8" i="1"/>
  <c r="Q9" i="1"/>
  <c r="E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I14" i="1"/>
  <c r="I13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V9" i="1" l="1"/>
  <c r="V7" i="1"/>
  <c r="V5" i="1"/>
  <c r="V4" i="1"/>
  <c r="P8" i="1"/>
  <c r="W8" i="1" s="1"/>
  <c r="P3" i="1"/>
  <c r="W3" i="1" s="1"/>
  <c r="C2" i="1"/>
  <c r="O3" i="1"/>
  <c r="P7" i="1"/>
  <c r="W7" i="1" s="1"/>
  <c r="P4" i="1"/>
  <c r="W4" i="1" s="1"/>
  <c r="P6" i="1"/>
  <c r="W6" i="1" s="1"/>
  <c r="P5" i="1"/>
  <c r="P2" i="1"/>
  <c r="W2" i="1" s="1"/>
  <c r="S3" i="1"/>
  <c r="P9" i="1"/>
  <c r="W9" i="1" s="1"/>
  <c r="O9" i="1"/>
  <c r="O7" i="1"/>
  <c r="S7" i="1" s="1"/>
  <c r="O5" i="1"/>
  <c r="S5" i="1" s="1"/>
  <c r="O4" i="1"/>
  <c r="C4" i="1"/>
  <c r="O8" i="1"/>
  <c r="S8" i="1" s="1"/>
  <c r="O6" i="1"/>
  <c r="O2" i="1"/>
  <c r="W5" i="1"/>
  <c r="M4" i="1"/>
  <c r="M2" i="1"/>
  <c r="M5" i="1"/>
  <c r="M6" i="1"/>
  <c r="M7" i="1"/>
  <c r="M8" i="1"/>
  <c r="M9" i="1"/>
  <c r="M3" i="1"/>
  <c r="A6" i="1"/>
  <c r="S2" i="1" l="1"/>
  <c r="S4" i="1"/>
  <c r="S6" i="1"/>
  <c r="S9" i="1"/>
  <c r="I6" i="1"/>
  <c r="I4" i="1"/>
  <c r="I7" i="1"/>
  <c r="I5" i="1"/>
  <c r="I3" i="1"/>
  <c r="I8" i="1"/>
  <c r="I9" i="1"/>
  <c r="H6" i="1"/>
  <c r="H4" i="1"/>
  <c r="H7" i="1"/>
  <c r="H5" i="1"/>
  <c r="H3" i="1"/>
  <c r="H8" i="1"/>
  <c r="H9" i="1"/>
  <c r="F7" i="1"/>
  <c r="F3" i="1"/>
  <c r="E7" i="1"/>
  <c r="E3" i="1"/>
  <c r="F5" i="1"/>
  <c r="I15" i="1"/>
  <c r="I16" i="1"/>
  <c r="I17" i="1"/>
  <c r="I18" i="1"/>
  <c r="F6" i="1" s="1"/>
  <c r="I19" i="1"/>
  <c r="I20" i="1"/>
  <c r="F8" i="1" s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A4" i="1"/>
  <c r="A7" i="1"/>
  <c r="A2" i="1"/>
  <c r="A5" i="1"/>
  <c r="A3" i="1"/>
  <c r="A8" i="1"/>
  <c r="A9" i="1"/>
  <c r="J8" i="1" l="1"/>
  <c r="J5" i="1"/>
  <c r="J4" i="1"/>
  <c r="D2" i="1"/>
  <c r="K2" i="1" s="1"/>
  <c r="J9" i="1"/>
  <c r="J3" i="1"/>
  <c r="J7" i="1"/>
  <c r="J6" i="1"/>
  <c r="E5" i="1"/>
  <c r="D6" i="1"/>
  <c r="D7" i="1"/>
  <c r="K7" i="1" s="1"/>
  <c r="D5" i="1"/>
  <c r="D8" i="1"/>
  <c r="D4" i="1"/>
  <c r="D3" i="1"/>
  <c r="K3" i="1" s="1"/>
  <c r="D9" i="1"/>
  <c r="E9" i="1"/>
  <c r="E4" i="1"/>
  <c r="F9" i="1"/>
  <c r="F4" i="1"/>
  <c r="E8" i="1"/>
  <c r="E6" i="1"/>
  <c r="C6" i="1"/>
  <c r="C9" i="1"/>
  <c r="G9" i="1" s="1"/>
  <c r="C3" i="1"/>
  <c r="G3" i="1" s="1"/>
  <c r="G4" i="1"/>
  <c r="C8" i="1"/>
  <c r="G8" i="1" s="1"/>
  <c r="C5" i="1"/>
  <c r="G5" i="1" s="1"/>
  <c r="C7" i="1"/>
  <c r="G7" i="1" s="1"/>
  <c r="G2" i="1" l="1"/>
  <c r="K5" i="1"/>
  <c r="G6" i="1"/>
  <c r="K4" i="1"/>
  <c r="K6" i="1"/>
  <c r="K9" i="1"/>
  <c r="K8" i="1"/>
</calcChain>
</file>

<file path=xl/comments1.xml><?xml version="1.0" encoding="utf-8"?>
<comments xmlns="http://schemas.openxmlformats.org/spreadsheetml/2006/main">
  <authors>
    <author>Windows User</author>
  </authors>
  <commentList>
    <comment ref="G12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Výhra či prohra v prodloužení
</t>
        </r>
      </text>
    </comment>
    <comment ref="S12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Výhra či prohra v prodloužení
</t>
        </r>
      </text>
    </comment>
  </commentList>
</comments>
</file>

<file path=xl/sharedStrings.xml><?xml version="1.0" encoding="utf-8"?>
<sst xmlns="http://schemas.openxmlformats.org/spreadsheetml/2006/main" count="241" uniqueCount="46">
  <si>
    <t>Tým</t>
  </si>
  <si>
    <t>Z</t>
  </si>
  <si>
    <t>V</t>
  </si>
  <si>
    <t>VP</t>
  </si>
  <si>
    <t>PP</t>
  </si>
  <si>
    <t>P</t>
  </si>
  <si>
    <t>GV</t>
  </si>
  <si>
    <t>GI</t>
  </si>
  <si>
    <t>Body</t>
  </si>
  <si>
    <t>+/-</t>
  </si>
  <si>
    <t>#</t>
  </si>
  <si>
    <t>Rusko</t>
  </si>
  <si>
    <t>Švédsko</t>
  </si>
  <si>
    <t>Česko</t>
  </si>
  <si>
    <t>Švýcarsko</t>
  </si>
  <si>
    <t>Lotyšsko</t>
  </si>
  <si>
    <t>Norsko</t>
  </si>
  <si>
    <t>Dánsko</t>
  </si>
  <si>
    <t>Kazachstán</t>
  </si>
  <si>
    <t>Kanada</t>
  </si>
  <si>
    <t>Finsko</t>
  </si>
  <si>
    <t>USA</t>
  </si>
  <si>
    <t>Slovensko</t>
  </si>
  <si>
    <t>Bělorusko</t>
  </si>
  <si>
    <t>Francie</t>
  </si>
  <si>
    <t>Německo</t>
  </si>
  <si>
    <t>Maďarsko</t>
  </si>
  <si>
    <t>Výsledek</t>
  </si>
  <si>
    <t>:</t>
  </si>
  <si>
    <t>Tým6</t>
  </si>
  <si>
    <t>Tým7</t>
  </si>
  <si>
    <t>Prodloužení</t>
  </si>
  <si>
    <t>Domácí</t>
  </si>
  <si>
    <t>Hosté</t>
  </si>
  <si>
    <t>p</t>
  </si>
  <si>
    <t>D</t>
  </si>
  <si>
    <t>H</t>
  </si>
  <si>
    <t>Vysvětlivky:</t>
  </si>
  <si>
    <t>počet odehraných zápasů</t>
  </si>
  <si>
    <t>počet prohraných zápasů</t>
  </si>
  <si>
    <t>počet vstřelených gólů</t>
  </si>
  <si>
    <t>počet inkasovaných gólů</t>
  </si>
  <si>
    <t>rozdíl mezi vstřelenými a inkasovanými góly</t>
  </si>
  <si>
    <t>počet vyhraných zápasů (3 body)</t>
  </si>
  <si>
    <t>počet vyhraných zápasů v prodloužení nebo na nájezdy (2 body)</t>
  </si>
  <si>
    <t>počet prohraných zápasů v prodloužení nebo na nájezdy (1 body)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</si>
</sst>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2"/>
      <color rgb="FF00206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2"/>
      <name val="Calibri"/>
      <family val="2"/>
      <charset val="238"/>
      <scheme val="minor"/>
    </font>
    <font>
      <b/>
      <sz val="13.5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55D4D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quotePrefix="1" applyFont="1" applyFill="1" applyAlignment="1">
      <alignment horizontal="center"/>
    </xf>
    <xf numFmtId="2" fontId="1" fillId="4" borderId="0" xfId="0" quotePrefix="1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1" fontId="2" fillId="3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3" fillId="6" borderId="0" xfId="0" applyFont="1" applyFill="1" applyAlignment="1" applyProtection="1">
      <alignment horizontal="center"/>
      <protection hidden="1"/>
    </xf>
    <xf numFmtId="2" fontId="3" fillId="6" borderId="0" xfId="0" applyNumberFormat="1" applyFont="1" applyFill="1" applyAlignment="1" applyProtection="1">
      <alignment horizontal="center"/>
      <protection hidden="1"/>
    </xf>
    <xf numFmtId="0" fontId="1" fillId="6" borderId="0" xfId="0" applyFont="1" applyFill="1" applyAlignment="1" applyProtection="1">
      <alignment horizontal="center"/>
      <protection hidden="1"/>
    </xf>
    <xf numFmtId="1" fontId="1" fillId="6" borderId="0" xfId="0" applyNumberFormat="1" applyFont="1" applyFill="1" applyAlignment="1" applyProtection="1">
      <alignment horizontal="center"/>
      <protection hidden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9" fillId="0" borderId="0" xfId="0" applyFont="1"/>
    <xf numFmtId="0" fontId="4" fillId="0" borderId="0" xfId="0" applyFont="1" applyAlignment="1">
      <alignment horizontal="center"/>
    </xf>
  </cellXfs>
  <cellStyles count="1">
    <cellStyle name="Normální" xfId="0" builtinId="0"/>
  </cellStyles>
  <dxfs count="4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55D4D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55D4D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55D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gif"/><Relationship Id="rId16" Type="http://schemas.openxmlformats.org/officeDocument/2006/relationships/image" Target="../media/image16.jpg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381000</xdr:colOff>
      <xdr:row>1</xdr:row>
      <xdr:rowOff>200025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243933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11616</xdr:rowOff>
    </xdr:from>
    <xdr:to>
      <xdr:col>1</xdr:col>
      <xdr:colOff>381000</xdr:colOff>
      <xdr:row>3</xdr:row>
      <xdr:rowOff>211641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499482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381000</xdr:colOff>
      <xdr:row>4</xdr:row>
      <xdr:rowOff>200025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731799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381000</xdr:colOff>
      <xdr:row>5</xdr:row>
      <xdr:rowOff>209550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975732"/>
          <a:ext cx="381000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381000</xdr:colOff>
      <xdr:row>6</xdr:row>
      <xdr:rowOff>200025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1219665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381000</xdr:colOff>
      <xdr:row>2</xdr:row>
      <xdr:rowOff>200025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1463598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381000</xdr:colOff>
      <xdr:row>7</xdr:row>
      <xdr:rowOff>200025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1707530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11616</xdr:rowOff>
    </xdr:from>
    <xdr:to>
      <xdr:col>1</xdr:col>
      <xdr:colOff>397308</xdr:colOff>
      <xdr:row>8</xdr:row>
      <xdr:rowOff>220203</xdr:rowOff>
    </xdr:to>
    <xdr:pic>
      <xdr:nvPicPr>
        <xdr:cNvPr id="15" name="Obrázek 14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28" y="1963079"/>
          <a:ext cx="397308" cy="208587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381000</xdr:colOff>
      <xdr:row>2</xdr:row>
      <xdr:rowOff>200025</xdr:rowOff>
    </xdr:to>
    <xdr:pic>
      <xdr:nvPicPr>
        <xdr:cNvPr id="16" name="Obrázek 15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243933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381000</xdr:colOff>
      <xdr:row>3</xdr:row>
      <xdr:rowOff>200025</xdr:rowOff>
    </xdr:to>
    <xdr:pic>
      <xdr:nvPicPr>
        <xdr:cNvPr id="17" name="Obrázek 16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487866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381000</xdr:colOff>
      <xdr:row>1</xdr:row>
      <xdr:rowOff>200025</xdr:rowOff>
    </xdr:to>
    <xdr:pic>
      <xdr:nvPicPr>
        <xdr:cNvPr id="18" name="Obrázek 17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731799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381000</xdr:colOff>
      <xdr:row>4</xdr:row>
      <xdr:rowOff>200025</xdr:rowOff>
    </xdr:to>
    <xdr:pic>
      <xdr:nvPicPr>
        <xdr:cNvPr id="19" name="Obrázek 18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975732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381000</xdr:colOff>
      <xdr:row>5</xdr:row>
      <xdr:rowOff>200025</xdr:rowOff>
    </xdr:to>
    <xdr:pic>
      <xdr:nvPicPr>
        <xdr:cNvPr id="20" name="Obrázek 19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1219665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</xdr:row>
      <xdr:rowOff>0</xdr:rowOff>
    </xdr:from>
    <xdr:to>
      <xdr:col>13</xdr:col>
      <xdr:colOff>381000</xdr:colOff>
      <xdr:row>6</xdr:row>
      <xdr:rowOff>200025</xdr:rowOff>
    </xdr:to>
    <xdr:pic>
      <xdr:nvPicPr>
        <xdr:cNvPr id="21" name="Obrázek 20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1463598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</xdr:row>
      <xdr:rowOff>0</xdr:rowOff>
    </xdr:from>
    <xdr:to>
      <xdr:col>13</xdr:col>
      <xdr:colOff>381000</xdr:colOff>
      <xdr:row>7</xdr:row>
      <xdr:rowOff>200025</xdr:rowOff>
    </xdr:to>
    <xdr:pic>
      <xdr:nvPicPr>
        <xdr:cNvPr id="22" name="Obrázek 21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1707530"/>
          <a:ext cx="381000" cy="2000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8</xdr:row>
      <xdr:rowOff>0</xdr:rowOff>
    </xdr:from>
    <xdr:to>
      <xdr:col>13</xdr:col>
      <xdr:colOff>371707</xdr:colOff>
      <xdr:row>8</xdr:row>
      <xdr:rowOff>227820</xdr:rowOff>
    </xdr:to>
    <xdr:pic>
      <xdr:nvPicPr>
        <xdr:cNvPr id="23" name="Obrázek 2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1159" y="1951463"/>
          <a:ext cx="371707" cy="2278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ulka1" displayName="Tabulka1" ref="A1:K9" totalsRowShown="0" headerRowDxfId="45" dataDxfId="44">
  <sortState ref="A2:K9">
    <sortCondition descending="1" ref="K2:K9"/>
  </sortState>
  <tableColumns count="11">
    <tableColumn id="1" name="#" dataDxfId="43">
      <calculatedColumnFormula>ROW(A1)</calculatedColumnFormula>
    </tableColumn>
    <tableColumn id="2" name="Tým" dataDxfId="42"/>
    <tableColumn id="3" name="Z" dataDxfId="41">
      <calculatedColumnFormula>COUNTIFS(Tabulka2[Tým6],"&lt;&gt;0",Tabulka2[H],Tabulka1[[#This Row],[Tým]])+COUNTIFS(Tabulka2[Tým6],"&lt;&gt;0",Tabulka2[D],Tabulka1[[#This Row],[Tým]])</calculatedColumnFormula>
    </tableColumn>
    <tableColumn id="4" name="V" dataDxfId="40">
      <calculatedColumnFormula>SUMIFS(Tabulka2[Tým7],Tabulka2[D],Tabulka1[[#This Row],[Tým]])+COUNTIFS(Tabulka2[Tým7],0,Tabulka2[H],Tabulka1[[#This Row],[Tým]])</calculatedColumnFormula>
    </tableColumn>
    <tableColumn id="5" name="VP" dataDxfId="39">
      <calculatedColumnFormula>COUNTIFS(Tabulka2[Prodloužení],"P",Tabulka2[D],Tabulka1[[#This Row],[Tým]],Tabulka2[Tým7],1)+COUNTIFS(Tabulka2[Prodloužení],"P",Tabulka2[H],Tabulka1[[#This Row],[Tým]],Tabulka2[Tým7],0)</calculatedColumnFormula>
    </tableColumn>
    <tableColumn id="6" name="PP" dataDxfId="38">
      <calculatedColumnFormula>COUNTIFS(Tabulka2[Prodloužení],"P",Tabulka2[D],Tabulka1[[#This Row],[Tým]],Tabulka2[Tým7],0)+COUNTIFS(Tabulka2[Prodloužení],"P",Tabulka2[H],Tabulka1[[#This Row],[Tým]],Tabulka2[Tým7],1)</calculatedColumnFormula>
    </tableColumn>
    <tableColumn id="7" name="P" dataDxfId="37">
      <calculatedColumnFormula>Tabulka1[[#This Row],[Z]]-Tabulka1[[#This Row],[V]]</calculatedColumnFormula>
    </tableColumn>
    <tableColumn id="8" name="GV" dataDxfId="36">
      <calculatedColumnFormula>SUMIFS(Tabulka2[Domácí],Tabulka2[D],Tabulka1[[#This Row],[Tým]])+SUMIFS(Tabulka2[Hosté],Tabulka2[H],Tabulka1[[#This Row],[Tým]])</calculatedColumnFormula>
    </tableColumn>
    <tableColumn id="9" name="GI" dataDxfId="35">
      <calculatedColumnFormula>SUMIFS(Tabulka2[Hosté],Tabulka2[D],Tabulka1[[#This Row],[Tým]])+SUMIFS(Tabulka2[Domácí],Tabulka2[H],Tabulka1[[#This Row],[Tým]])</calculatedColumnFormula>
    </tableColumn>
    <tableColumn id="10" name="+/-" dataDxfId="34">
      <calculatedColumnFormula>Tabulka1[[#This Row],[GV]]-Tabulka1[[#This Row],[GI]]</calculatedColumnFormula>
    </tableColumn>
    <tableColumn id="12" name="Body" dataDxfId="33">
      <calculatedColumnFormula>(Tabulka1[[#This Row],[V]]*3)-(Tabulka1[[#This Row],[VP]])+Tabulka1[[#This Row],[PP]]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ulka2" displayName="Tabulka2" ref="B12:I40" totalsRowShown="0" headerRowDxfId="32" dataDxfId="31">
  <tableColumns count="8">
    <tableColumn id="1" name="D" dataDxfId="30"/>
    <tableColumn id="4" name="Domácí" dataDxfId="29"/>
    <tableColumn id="5" name=":" dataDxfId="28"/>
    <tableColumn id="6" name="Hosté" dataDxfId="27"/>
    <tableColumn id="7" name="H" dataDxfId="26"/>
    <tableColumn id="10" name="Prodloužení" dataDxfId="25"/>
    <tableColumn id="8" name="Tým6" dataDxfId="24">
      <calculatedColumnFormula>Tabulka2[[#This Row],[Domácí]]-Tabulka2[[#This Row],[Hosté]]</calculatedColumnFormula>
    </tableColumn>
    <tableColumn id="9" name="Tým7" dataDxfId="23">
      <calculatedColumnFormula>IF(Tabulka2[[#This Row],[Domácí]]&gt;Tabulka2[[#This Row],[Hosté]],1,IF(Tabulka2[[#This Row],[Domácí]]&lt;Tabulka2[[#This Row],[Hosté]],0,""))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ulka3" displayName="Tabulka3" ref="M1:W9" totalsRowShown="0" headerRowDxfId="22" dataDxfId="21">
  <tableColumns count="11">
    <tableColumn id="1" name="#" dataDxfId="20">
      <calculatedColumnFormula>ROW(A1)</calculatedColumnFormula>
    </tableColumn>
    <tableColumn id="2" name="Tým" dataDxfId="19"/>
    <tableColumn id="3" name="Z" dataDxfId="18">
      <calculatedColumnFormula>COUNTIFS(Tabulka4[Tým6],"&lt;&gt;0",Tabulka4[H],Tabulka3[[#This Row],[Tým]])+COUNTIFS(Tabulka4[Tým6],"&lt;&gt;0",Tabulka4[D],Tabulka3[[#This Row],[Tým]])</calculatedColumnFormula>
    </tableColumn>
    <tableColumn id="4" name="V" dataDxfId="17">
      <calculatedColumnFormula>SUMIFS(Tabulka4[Tým7],Tabulka4[D],Tabulka3[[#This Row],[Tým]])+COUNTIFS(Tabulka4[Tým7],0,Tabulka4[H],Tabulka3[[#This Row],[Tým]])</calculatedColumnFormula>
    </tableColumn>
    <tableColumn id="5" name="VP" dataDxfId="16">
      <calculatedColumnFormula>COUNTIFS(Tabulka4[Prodloužení],"P",Tabulka4[D],Tabulka3[[#This Row],[Tým]],Tabulka4[Tým7],1)+COUNTIFS(Tabulka4[Prodloužení],"P",Tabulka4[H],Tabulka3[[#This Row],[Tým]],Tabulka4[Tým7],0)</calculatedColumnFormula>
    </tableColumn>
    <tableColumn id="6" name="PP" dataDxfId="15">
      <calculatedColumnFormula>COUNTIFS(Tabulka4[Prodloužení],"P",Tabulka4[D],Tabulka3[[#This Row],[Tým]],Tabulka4[Tým7],0)+COUNTIFS(Tabulka4[Prodloužení],"P",Tabulka4[H],Tabulka3[[#This Row],[Tým]],Tabulka4[Tým7],1)</calculatedColumnFormula>
    </tableColumn>
    <tableColumn id="7" name="P" dataDxfId="14">
      <calculatedColumnFormula>Tabulka3[[#This Row],[Z]]-Tabulka3[[#This Row],[V]]</calculatedColumnFormula>
    </tableColumn>
    <tableColumn id="8" name="GV" dataDxfId="13">
      <calculatedColumnFormula>SUMIFS(Tabulka4[Domácí],Tabulka4[D],Tabulka3[[#This Row],[Tým]])+SUMIFS(Tabulka4[Hosté],Tabulka4[H],Tabulka3[[#This Row],[Tým]])</calculatedColumnFormula>
    </tableColumn>
    <tableColumn id="9" name="GI" dataDxfId="12">
      <calculatedColumnFormula>SUMIFS(Tabulka4[Hosté],Tabulka4[D],Tabulka3[[#This Row],[Tým]])+SUMIFS(Tabulka4[Domácí],Tabulka4[H],Tabulka3[[#This Row],[Tým]])</calculatedColumnFormula>
    </tableColumn>
    <tableColumn id="10" name="+/-" dataDxfId="11">
      <calculatedColumnFormula>Tabulka3[[#This Row],[GV]]-Tabulka3[[#This Row],[GI]]</calculatedColumnFormula>
    </tableColumn>
    <tableColumn id="11" name="Body" dataDxfId="10">
      <calculatedColumnFormula>(Tabulka3[[#This Row],[V]]*3)-(Tabulka3[[#This Row],[VP]])+Tabulka3[[#This Row],[PP]]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ulka4" displayName="Tabulka4" ref="N12:U40" totalsRowShown="0" headerRowDxfId="9" dataDxfId="8">
  <tableColumns count="8">
    <tableColumn id="1" name="D" dataDxfId="7"/>
    <tableColumn id="2" name="Domácí" dataDxfId="6"/>
    <tableColumn id="3" name=":" dataDxfId="5"/>
    <tableColumn id="4" name="Hosté" dataDxfId="4"/>
    <tableColumn id="5" name="H" dataDxfId="3"/>
    <tableColumn id="6" name="Prodloužení" dataDxfId="2"/>
    <tableColumn id="7" name="Tým6" dataDxfId="1">
      <calculatedColumnFormula>Tabulka4[Domácí]-Tabulka4[Hosté]</calculatedColumnFormula>
    </tableColumn>
    <tableColumn id="8" name="Tým7" dataDxfId="0">
      <calculatedColumnFormula>IF(Tabulka4[Domácí]&gt;Tabulka4[Hosté],1,IF(Tabulka4[Domácí]&lt;Tabulka4[Hosté],0,""))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Y40"/>
  <sheetViews>
    <sheetView tabSelected="1" zoomScale="82" zoomScaleNormal="82" workbookViewId="0">
      <selection activeCell="L13" sqref="L13"/>
    </sheetView>
  </sheetViews>
  <sheetFormatPr defaultRowHeight="15" x14ac:dyDescent="0.25"/>
  <cols>
    <col min="1" max="1" width="4.7109375" style="2" customWidth="1"/>
    <col min="2" max="2" width="17" style="2" customWidth="1"/>
    <col min="3" max="9" width="10.7109375" customWidth="1"/>
    <col min="10" max="10" width="10.7109375" style="1" customWidth="1"/>
    <col min="11" max="11" width="10.7109375" customWidth="1"/>
    <col min="12" max="12" width="21.42578125" style="2" customWidth="1"/>
    <col min="13" max="13" width="4.140625" customWidth="1"/>
    <col min="14" max="14" width="20.7109375" customWidth="1"/>
    <col min="15" max="23" width="10.7109375" customWidth="1"/>
    <col min="24" max="24" width="6.140625" customWidth="1"/>
    <col min="25" max="25" width="65.85546875" customWidth="1"/>
  </cols>
  <sheetData>
    <row r="1" spans="1:25" s="2" customFormat="1" ht="20.100000000000001" customHeight="1" x14ac:dyDescent="0.25">
      <c r="A1" s="4" t="s">
        <v>10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6" t="s">
        <v>9</v>
      </c>
      <c r="K1" s="3" t="s">
        <v>8</v>
      </c>
      <c r="M1" s="4" t="s">
        <v>10</v>
      </c>
      <c r="N1" s="4" t="s">
        <v>0</v>
      </c>
      <c r="O1" s="4" t="s">
        <v>1</v>
      </c>
      <c r="P1" s="4" t="s">
        <v>2</v>
      </c>
      <c r="Q1" s="4" t="s">
        <v>3</v>
      </c>
      <c r="R1" s="4" t="s">
        <v>4</v>
      </c>
      <c r="S1" s="4" t="s">
        <v>5</v>
      </c>
      <c r="T1" s="4" t="s">
        <v>6</v>
      </c>
      <c r="U1" s="5" t="s">
        <v>7</v>
      </c>
      <c r="V1" s="5" t="s">
        <v>9</v>
      </c>
      <c r="W1" s="3" t="s">
        <v>8</v>
      </c>
    </row>
    <row r="2" spans="1:25" ht="20.100000000000001" customHeight="1" x14ac:dyDescent="0.25">
      <c r="A2" s="22">
        <f>ROW(A1)</f>
        <v>1</v>
      </c>
      <c r="B2" s="20" t="s">
        <v>14</v>
      </c>
      <c r="C2" s="12">
        <f>COUNTIFS(Tabulka2[Tým6],"&lt;&gt;0",Tabulka2[H],Tabulka1[[#This Row],[Tým]])+COUNTIFS(Tabulka2[Tým6],"&lt;&gt;0",Tabulka2[D],Tabulka1[[#This Row],[Tým]])</f>
        <v>1</v>
      </c>
      <c r="D2" s="2">
        <f>SUMIFS(Tabulka2[Tým7],Tabulka2[D],Tabulka1[[#This Row],[Tým]])+COUNTIFS(Tabulka2[Tým7],0,Tabulka2[H],Tabulka1[[#This Row],[Tým]])</f>
        <v>1</v>
      </c>
      <c r="E2" s="2">
        <f>COUNTIFS(Tabulka2[Prodloužení],"P",Tabulka2[D],Tabulka1[[#This Row],[Tým]],Tabulka2[Tým7],1)+COUNTIFS(Tabulka2[Prodloužení],"P",Tabulka2[H],Tabulka1[[#This Row],[Tým]],Tabulka2[Tým7],0)</f>
        <v>0</v>
      </c>
      <c r="F2" s="2">
        <f>COUNTIFS(Tabulka2[Prodloužení],"P",Tabulka2[D],Tabulka1[[#This Row],[Tým]],Tabulka2[Tým7],0)+COUNTIFS(Tabulka2[Prodloužení],"P",Tabulka2[H],Tabulka1[[#This Row],[Tým]],Tabulka2[Tým7],1)</f>
        <v>0</v>
      </c>
      <c r="G2" s="2">
        <f>Tabulka1[[#This Row],[Z]]-Tabulka1[[#This Row],[V]]</f>
        <v>0</v>
      </c>
      <c r="H2" s="12">
        <f>SUMIFS(Tabulka2[Domácí],Tabulka2[D],Tabulka1[[#This Row],[Tým]])+SUMIFS(Tabulka2[Hosté],Tabulka2[H],Tabulka1[[#This Row],[Tým]])</f>
        <v>2</v>
      </c>
      <c r="I2" s="12">
        <f>SUMIFS(Tabulka2[Hosté],Tabulka2[D],Tabulka1[[#This Row],[Tým]])+SUMIFS(Tabulka2[Domácí],Tabulka2[H],Tabulka1[[#This Row],[Tým]])</f>
        <v>0</v>
      </c>
      <c r="J2" s="12">
        <f>Tabulka1[[#This Row],[GV]]-Tabulka1[[#This Row],[GI]]</f>
        <v>2</v>
      </c>
      <c r="K2" s="2">
        <f>(Tabulka1[[#This Row],[V]]*3)-(Tabulka1[[#This Row],[VP]])+Tabulka1[[#This Row],[PP]]</f>
        <v>3</v>
      </c>
      <c r="L2"/>
      <c r="M2" s="22">
        <f>ROW(A1)</f>
        <v>1</v>
      </c>
      <c r="N2" s="20" t="s">
        <v>21</v>
      </c>
      <c r="O2" s="2">
        <f>COUNTIFS(Tabulka4[Tým6],"&lt;&gt;0",Tabulka4[H],Tabulka3[[#This Row],[Tým]])+COUNTIFS(Tabulka4[Tým6],"&lt;&gt;0",Tabulka4[D],Tabulka3[[#This Row],[Tým]])</f>
        <v>1</v>
      </c>
      <c r="P2" s="2">
        <f>SUMIFS(Tabulka4[Tým7],Tabulka4[D],Tabulka3[[#This Row],[Tým]])+COUNTIFS(Tabulka4[Tým7],0,Tabulka4[H],Tabulka3[[#This Row],[Tým]])</f>
        <v>1</v>
      </c>
      <c r="Q2" s="2">
        <f>COUNTIFS(Tabulka4[Prodloužení],"P",Tabulka4[D],Tabulka3[[#This Row],[Tým]],Tabulka4[Tým7],1)+COUNTIFS(Tabulka4[Prodloužení],"P",Tabulka4[H],Tabulka3[[#This Row],[Tým]],Tabulka4[Tým7],0)</f>
        <v>0</v>
      </c>
      <c r="R2" s="2">
        <f>COUNTIFS(Tabulka4[Prodloužení],"P",Tabulka4[D],Tabulka3[[#This Row],[Tým]],Tabulka4[Tým7],0)+COUNTIFS(Tabulka4[Prodloužení],"P",Tabulka4[H],Tabulka3[[#This Row],[Tým]],Tabulka4[Tým7],1)</f>
        <v>0</v>
      </c>
      <c r="S2" s="2">
        <f>Tabulka3[[#This Row],[Z]]-Tabulka3[[#This Row],[V]]</f>
        <v>0</v>
      </c>
      <c r="T2" s="2">
        <f>SUMIFS(Tabulka4[Domácí],Tabulka4[D],Tabulka3[[#This Row],[Tým]])+SUMIFS(Tabulka4[Hosté],Tabulka4[H],Tabulka3[[#This Row],[Tým]])</f>
        <v>1</v>
      </c>
      <c r="U2" s="2">
        <f>SUMIFS(Tabulka4[Hosté],Tabulka4[D],Tabulka3[[#This Row],[Tým]])+SUMIFS(Tabulka4[Domácí],Tabulka4[H],Tabulka3[[#This Row],[Tým]])</f>
        <v>0</v>
      </c>
      <c r="V2" s="2">
        <f>Tabulka3[[#This Row],[GV]]-Tabulka3[[#This Row],[GI]]</f>
        <v>1</v>
      </c>
      <c r="W2" s="2">
        <f>(Tabulka3[[#This Row],[V]]*3)-(Tabulka3[[#This Row],[VP]])+Tabulka3[[#This Row],[PP]]</f>
        <v>3</v>
      </c>
    </row>
    <row r="3" spans="1:25" ht="20.100000000000001" customHeight="1" x14ac:dyDescent="0.25">
      <c r="A3" s="21">
        <f>ROW(A2)</f>
        <v>2</v>
      </c>
      <c r="B3" s="20" t="s">
        <v>16</v>
      </c>
      <c r="C3" s="12">
        <f>COUNTIFS(Tabulka2[Tým6],"&lt;&gt;0",Tabulka2[H],Tabulka1[[#This Row],[Tým]])+COUNTIFS(Tabulka2[Tým6],"&lt;&gt;0",Tabulka2[D],Tabulka1[[#This Row],[Tým]])</f>
        <v>1</v>
      </c>
      <c r="D3" s="2">
        <f>SUMIFS(Tabulka2[Tým7],Tabulka2[D],Tabulka1[[#This Row],[Tým]])+COUNTIFS(Tabulka2[Tým7],0,Tabulka2[H],Tabulka1[[#This Row],[Tým]])</f>
        <v>1</v>
      </c>
      <c r="E3" s="2">
        <f>COUNTIFS(Tabulka2[Prodloužení],"P",Tabulka2[D],Tabulka1[[#This Row],[Tým]],Tabulka2[Tým7],1)+COUNTIFS(Tabulka2[Prodloužení],"P",Tabulka2[H],Tabulka1[[#This Row],[Tým]],Tabulka2[Tým7],0)</f>
        <v>0</v>
      </c>
      <c r="F3" s="2">
        <f>COUNTIFS(Tabulka2[Prodloužení],"P",Tabulka2[D],Tabulka1[[#This Row],[Tým]],Tabulka2[Tým7],0)+COUNTIFS(Tabulka2[Prodloužení],"P",Tabulka2[H],Tabulka1[[#This Row],[Tým]],Tabulka2[Tým7],1)</f>
        <v>0</v>
      </c>
      <c r="G3" s="2">
        <f>Tabulka1[[#This Row],[Z]]-Tabulka1[[#This Row],[V]]</f>
        <v>0</v>
      </c>
      <c r="H3" s="12">
        <f>SUMIFS(Tabulka2[Domácí],Tabulka2[D],Tabulka1[[#This Row],[Tým]])+SUMIFS(Tabulka2[Hosté],Tabulka2[H],Tabulka1[[#This Row],[Tým]])</f>
        <v>1</v>
      </c>
      <c r="I3" s="12">
        <f>SUMIFS(Tabulka2[Hosté],Tabulka2[D],Tabulka1[[#This Row],[Tým]])+SUMIFS(Tabulka2[Domácí],Tabulka2[H],Tabulka1[[#This Row],[Tým]])</f>
        <v>0</v>
      </c>
      <c r="J3" s="12">
        <f>Tabulka1[[#This Row],[GV]]-Tabulka1[[#This Row],[GI]]</f>
        <v>1</v>
      </c>
      <c r="K3" s="2">
        <f>(Tabulka1[[#This Row],[V]]*3)-(Tabulka1[[#This Row],[VP]])+Tabulka1[[#This Row],[PP]]</f>
        <v>3</v>
      </c>
      <c r="L3"/>
      <c r="M3" s="22">
        <f>ROW(A2)</f>
        <v>2</v>
      </c>
      <c r="N3" s="20" t="s">
        <v>19</v>
      </c>
      <c r="O3" s="2">
        <f>COUNTIFS(Tabulka4[Tým6],"&lt;&gt;0",Tabulka4[H],Tabulka3[[#This Row],[Tým]])+COUNTIFS(Tabulka4[Tým6],"&lt;&gt;0",Tabulka4[D],Tabulka3[[#This Row],[Tým]])</f>
        <v>1</v>
      </c>
      <c r="P3" s="2">
        <f>SUMIFS(Tabulka4[Tým7],Tabulka4[D],Tabulka3[[#This Row],[Tým]])+COUNTIFS(Tabulka4[Tým7],0,Tabulka4[H],Tabulka3[[#This Row],[Tým]])</f>
        <v>0</v>
      </c>
      <c r="Q3" s="2">
        <f>COUNTIFS(Tabulka4[Prodloužení],"P",Tabulka4[D],Tabulka3[[#This Row],[Tým]],Tabulka4[Tým7],1)+COUNTIFS(Tabulka4[Prodloužení],"P",Tabulka4[H],Tabulka3[[#This Row],[Tým]],Tabulka4[Tým7],0)</f>
        <v>0</v>
      </c>
      <c r="R3" s="2">
        <f>COUNTIFS(Tabulka4[Prodloužení],"P",Tabulka4[D],Tabulka3[[#This Row],[Tým]],Tabulka4[Tým7],0)+COUNTIFS(Tabulka4[Prodloužení],"P",Tabulka4[H],Tabulka3[[#This Row],[Tým]],Tabulka4[Tým7],1)</f>
        <v>0</v>
      </c>
      <c r="S3" s="2">
        <f>Tabulka3[[#This Row],[Z]]-Tabulka3[[#This Row],[V]]</f>
        <v>1</v>
      </c>
      <c r="T3" s="2">
        <f>SUMIFS(Tabulka4[Domácí],Tabulka4[D],Tabulka3[[#This Row],[Tým]])+SUMIFS(Tabulka4[Hosté],Tabulka4[H],Tabulka3[[#This Row],[Tým]])</f>
        <v>0</v>
      </c>
      <c r="U3" s="2">
        <f>SUMIFS(Tabulka4[Hosté],Tabulka4[D],Tabulka3[[#This Row],[Tým]])+SUMIFS(Tabulka4[Domácí],Tabulka4[H],Tabulka3[[#This Row],[Tým]])</f>
        <v>1</v>
      </c>
      <c r="V3" s="2">
        <f>Tabulka3[[#This Row],[GV]]-Tabulka3[[#This Row],[GI]]</f>
        <v>-1</v>
      </c>
      <c r="W3" s="2">
        <f>(Tabulka3[[#This Row],[V]]*3)-(Tabulka3[[#This Row],[VP]])+Tabulka3[[#This Row],[PP]]</f>
        <v>0</v>
      </c>
    </row>
    <row r="4" spans="1:25" ht="20.100000000000001" customHeight="1" x14ac:dyDescent="0.25">
      <c r="A4" s="22">
        <f>ROW(A3)</f>
        <v>3</v>
      </c>
      <c r="B4" s="20" t="s">
        <v>12</v>
      </c>
      <c r="C4" s="12">
        <f>COUNTIFS(Tabulka2[Tým6],"&lt;&gt;0",Tabulka2[H],Tabulka1[[#This Row],[Tým]])+COUNTIFS(Tabulka2[Tým6],"&lt;&gt;0",Tabulka2[D],Tabulka1[[#This Row],[Tým]])</f>
        <v>1</v>
      </c>
      <c r="D4" s="2">
        <f>SUMIFS(Tabulka2[Tým7],Tabulka2[D],Tabulka1[[#This Row],[Tým]])+COUNTIFS(Tabulka2[Tým7],0,Tabulka2[H],Tabulka1[[#This Row],[Tým]])</f>
        <v>1</v>
      </c>
      <c r="E4" s="2">
        <f>COUNTIFS(Tabulka2[Prodloužení],"P",Tabulka2[D],Tabulka1[[#This Row],[Tým]],Tabulka2[Tým7],1)+COUNTIFS(Tabulka2[Prodloužení],"P",Tabulka2[H],Tabulka1[[#This Row],[Tým]],Tabulka2[Tým7],0)</f>
        <v>1</v>
      </c>
      <c r="F4" s="2">
        <f>COUNTIFS(Tabulka2[Prodloužení],"P",Tabulka2[D],Tabulka1[[#This Row],[Tým]],Tabulka2[Tým7],0)+COUNTIFS(Tabulka2[Prodloužení],"P",Tabulka2[H],Tabulka1[[#This Row],[Tým]],Tabulka2[Tým7],1)</f>
        <v>0</v>
      </c>
      <c r="G4" s="2">
        <f>Tabulka1[[#This Row],[Z]]-Tabulka1[[#This Row],[V]]</f>
        <v>0</v>
      </c>
      <c r="H4" s="12">
        <f>SUMIFS(Tabulka2[Domácí],Tabulka2[D],Tabulka1[[#This Row],[Tým]])+SUMIFS(Tabulka2[Hosté],Tabulka2[H],Tabulka1[[#This Row],[Tým]])</f>
        <v>1</v>
      </c>
      <c r="I4" s="12">
        <f>SUMIFS(Tabulka2[Hosté],Tabulka2[D],Tabulka1[[#This Row],[Tým]])+SUMIFS(Tabulka2[Domácí],Tabulka2[H],Tabulka1[[#This Row],[Tým]])</f>
        <v>0</v>
      </c>
      <c r="J4" s="12">
        <f>Tabulka1[[#This Row],[GV]]-Tabulka1[[#This Row],[GI]]</f>
        <v>1</v>
      </c>
      <c r="K4" s="2">
        <f>(Tabulka1[[#This Row],[V]]*3)-(Tabulka1[[#This Row],[VP]])+Tabulka1[[#This Row],[PP]]</f>
        <v>2</v>
      </c>
      <c r="L4"/>
      <c r="M4" s="22">
        <f>ROW(A3)</f>
        <v>3</v>
      </c>
      <c r="N4" s="20" t="s">
        <v>20</v>
      </c>
      <c r="O4" s="2">
        <f>COUNTIFS(Tabulka4[Tým6],"&lt;&gt;0",Tabulka4[H],Tabulka3[[#This Row],[Tým]])+COUNTIFS(Tabulka4[Tým6],"&lt;&gt;0",Tabulka4[D],Tabulka3[[#This Row],[Tým]])</f>
        <v>0</v>
      </c>
      <c r="P4" s="2">
        <f>SUMIFS(Tabulka4[Tým7],Tabulka4[D],Tabulka3[[#This Row],[Tým]])+COUNTIFS(Tabulka4[Tým7],0,Tabulka4[H],Tabulka3[[#This Row],[Tým]])</f>
        <v>0</v>
      </c>
      <c r="Q4" s="2">
        <f>COUNTIFS(Tabulka4[Prodloužení],"P",Tabulka4[D],Tabulka3[[#This Row],[Tým]],Tabulka4[Tým7],1)+COUNTIFS(Tabulka4[Prodloužení],"P",Tabulka4[H],Tabulka3[[#This Row],[Tým]],Tabulka4[Tým7],0)</f>
        <v>0</v>
      </c>
      <c r="R4" s="2">
        <f>COUNTIFS(Tabulka4[Prodloužení],"P",Tabulka4[D],Tabulka3[[#This Row],[Tým]],Tabulka4[Tým7],0)+COUNTIFS(Tabulka4[Prodloužení],"P",Tabulka4[H],Tabulka3[[#This Row],[Tým]],Tabulka4[Tým7],1)</f>
        <v>0</v>
      </c>
      <c r="S4" s="2">
        <f>Tabulka3[[#This Row],[Z]]-Tabulka3[[#This Row],[V]]</f>
        <v>0</v>
      </c>
      <c r="T4" s="2">
        <f>SUMIFS(Tabulka4[Domácí],Tabulka4[D],Tabulka3[[#This Row],[Tým]])+SUMIFS(Tabulka4[Hosté],Tabulka4[H],Tabulka3[[#This Row],[Tým]])</f>
        <v>0</v>
      </c>
      <c r="U4" s="2">
        <f>SUMIFS(Tabulka4[Hosté],Tabulka4[D],Tabulka3[[#This Row],[Tým]])+SUMIFS(Tabulka4[Domácí],Tabulka4[H],Tabulka3[[#This Row],[Tým]])</f>
        <v>0</v>
      </c>
      <c r="V4" s="2">
        <f>Tabulka3[[#This Row],[GV]]-Tabulka3[[#This Row],[GI]]</f>
        <v>0</v>
      </c>
      <c r="W4" s="2">
        <f>(Tabulka3[[#This Row],[V]]*3)-(Tabulka3[[#This Row],[VP]])+Tabulka3[[#This Row],[PP]]</f>
        <v>0</v>
      </c>
    </row>
    <row r="5" spans="1:25" ht="20.100000000000001" customHeight="1" x14ac:dyDescent="0.25">
      <c r="A5" s="22">
        <f>ROW(A4)</f>
        <v>4</v>
      </c>
      <c r="B5" s="20" t="s">
        <v>15</v>
      </c>
      <c r="C5" s="12">
        <f>COUNTIFS(Tabulka2[Tým6],"&lt;&gt;0",Tabulka2[H],Tabulka1[[#This Row],[Tým]])+COUNTIFS(Tabulka2[Tým6],"&lt;&gt;0",Tabulka2[D],Tabulka1[[#This Row],[Tým]])</f>
        <v>1</v>
      </c>
      <c r="D5" s="2">
        <f>SUMIFS(Tabulka2[Tým7],Tabulka2[D],Tabulka1[[#This Row],[Tým]])+COUNTIFS(Tabulka2[Tým7],0,Tabulka2[H],Tabulka1[[#This Row],[Tým]])</f>
        <v>0</v>
      </c>
      <c r="E5" s="2">
        <f>COUNTIFS(Tabulka2[Prodloužení],"P",Tabulka2[D],Tabulka1[[#This Row],[Tým]],Tabulka2[Tým7],1)+COUNTIFS(Tabulka2[Prodloužení],"P",Tabulka2[H],Tabulka1[[#This Row],[Tým]],Tabulka2[Tým7],0)</f>
        <v>0</v>
      </c>
      <c r="F5" s="2">
        <f>COUNTIFS(Tabulka2[Prodloužení],"P",Tabulka2[D],Tabulka1[[#This Row],[Tým]],Tabulka2[Tým7],0)+COUNTIFS(Tabulka2[Prodloužení],"P",Tabulka2[H],Tabulka1[[#This Row],[Tým]],Tabulka2[Tým7],1)</f>
        <v>1</v>
      </c>
      <c r="G5" s="2">
        <f>Tabulka1[[#This Row],[Z]]-Tabulka1[[#This Row],[V]]</f>
        <v>1</v>
      </c>
      <c r="H5" s="12">
        <f>SUMIFS(Tabulka2[Domácí],Tabulka2[D],Tabulka1[[#This Row],[Tým]])+SUMIFS(Tabulka2[Hosté],Tabulka2[H],Tabulka1[[#This Row],[Tým]])</f>
        <v>0</v>
      </c>
      <c r="I5" s="12">
        <f>SUMIFS(Tabulka2[Hosté],Tabulka2[D],Tabulka1[[#This Row],[Tým]])+SUMIFS(Tabulka2[Domácí],Tabulka2[H],Tabulka1[[#This Row],[Tým]])</f>
        <v>1</v>
      </c>
      <c r="J5" s="12">
        <f>Tabulka1[[#This Row],[GV]]-Tabulka1[[#This Row],[GI]]</f>
        <v>-1</v>
      </c>
      <c r="K5" s="2">
        <f>(Tabulka1[[#This Row],[V]]*3)-(Tabulka1[[#This Row],[VP]])+Tabulka1[[#This Row],[PP]]</f>
        <v>1</v>
      </c>
      <c r="L5"/>
      <c r="M5" s="22">
        <f>ROW(A4)</f>
        <v>4</v>
      </c>
      <c r="N5" s="20" t="s">
        <v>22</v>
      </c>
      <c r="O5" s="2">
        <f>COUNTIFS(Tabulka4[Tým6],"&lt;&gt;0",Tabulka4[H],Tabulka3[[#This Row],[Tým]])+COUNTIFS(Tabulka4[Tým6],"&lt;&gt;0",Tabulka4[D],Tabulka3[[#This Row],[Tým]])</f>
        <v>0</v>
      </c>
      <c r="P5" s="2">
        <f>SUMIFS(Tabulka4[Tým7],Tabulka4[D],Tabulka3[[#This Row],[Tým]])+COUNTIFS(Tabulka4[Tým7],0,Tabulka4[H],Tabulka3[[#This Row],[Tým]])</f>
        <v>0</v>
      </c>
      <c r="Q5" s="2">
        <f>COUNTIFS(Tabulka4[Prodloužení],"P",Tabulka4[D],Tabulka3[[#This Row],[Tým]],Tabulka4[Tým7],1)+COUNTIFS(Tabulka4[Prodloužení],"P",Tabulka4[H],Tabulka3[[#This Row],[Tým]],Tabulka4[Tým7],0)</f>
        <v>0</v>
      </c>
      <c r="R5" s="2">
        <f>COUNTIFS(Tabulka4[Prodloužení],"P",Tabulka4[D],Tabulka3[[#This Row],[Tým]],Tabulka4[Tým7],0)+COUNTIFS(Tabulka4[Prodloužení],"P",Tabulka4[H],Tabulka3[[#This Row],[Tým]],Tabulka4[Tým7],1)</f>
        <v>0</v>
      </c>
      <c r="S5" s="2">
        <f>Tabulka3[[#This Row],[Z]]-Tabulka3[[#This Row],[V]]</f>
        <v>0</v>
      </c>
      <c r="T5" s="2">
        <f>SUMIFS(Tabulka4[Domácí],Tabulka4[D],Tabulka3[[#This Row],[Tým]])+SUMIFS(Tabulka4[Hosté],Tabulka4[H],Tabulka3[[#This Row],[Tým]])</f>
        <v>0</v>
      </c>
      <c r="U5" s="2">
        <f>SUMIFS(Tabulka4[Hosté],Tabulka4[D],Tabulka3[[#This Row],[Tým]])+SUMIFS(Tabulka4[Domácí],Tabulka4[H],Tabulka3[[#This Row],[Tým]])</f>
        <v>0</v>
      </c>
      <c r="V5" s="2">
        <f>Tabulka3[[#This Row],[GV]]-Tabulka3[[#This Row],[GI]]</f>
        <v>0</v>
      </c>
      <c r="W5" s="2">
        <f>(Tabulka3[[#This Row],[V]]*3)-(Tabulka3[[#This Row],[VP]])+Tabulka3[[#This Row],[PP]]</f>
        <v>0</v>
      </c>
    </row>
    <row r="6" spans="1:25" ht="20.100000000000001" customHeight="1" x14ac:dyDescent="0.25">
      <c r="A6" s="22">
        <f>ROW(A5)</f>
        <v>5</v>
      </c>
      <c r="B6" s="20" t="s">
        <v>11</v>
      </c>
      <c r="C6" s="12">
        <f>COUNTIFS(Tabulka2[Tým6],"&lt;&gt;0",Tabulka2[H],Tabulka1[[#This Row],[Tým]])+COUNTIFS(Tabulka2[Tým6],"&lt;&gt;0",Tabulka2[D],Tabulka1[[#This Row],[Tým]])</f>
        <v>1</v>
      </c>
      <c r="D6" s="2">
        <f>SUMIFS(Tabulka2[Tým7],Tabulka2[D],Tabulka1[[#This Row],[Tým]])+COUNTIFS(Tabulka2[Tým7],0,Tabulka2[H],Tabulka1[[#This Row],[Tým]])</f>
        <v>0</v>
      </c>
      <c r="E6" s="2">
        <f>COUNTIFS(Tabulka2[Prodloužení],"P",Tabulka2[D],Tabulka1[[#This Row],[Tým]],Tabulka2[Tým7],1)+COUNTIFS(Tabulka2[Prodloužení],"P",Tabulka2[H],Tabulka1[[#This Row],[Tým]],Tabulka2[Tým7],0)</f>
        <v>0</v>
      </c>
      <c r="F6" s="2">
        <f>COUNTIFS(Tabulka2[Prodloužení],"P",Tabulka2[D],Tabulka1[[#This Row],[Tým]],Tabulka2[Tým7],0)+COUNTIFS(Tabulka2[Prodloužení],"P",Tabulka2[H],Tabulka1[[#This Row],[Tým]],Tabulka2[Tým7],1)</f>
        <v>0</v>
      </c>
      <c r="G6" s="2">
        <f>Tabulka1[[#This Row],[Z]]-Tabulka1[[#This Row],[V]]</f>
        <v>1</v>
      </c>
      <c r="H6" s="12">
        <f>SUMIFS(Tabulka2[Domácí],Tabulka2[D],Tabulka1[[#This Row],[Tým]])+SUMIFS(Tabulka2[Hosté],Tabulka2[H],Tabulka1[[#This Row],[Tým]])</f>
        <v>0</v>
      </c>
      <c r="I6" s="12">
        <f>SUMIFS(Tabulka2[Hosté],Tabulka2[D],Tabulka1[[#This Row],[Tým]])+SUMIFS(Tabulka2[Domácí],Tabulka2[H],Tabulka1[[#This Row],[Tým]])</f>
        <v>2</v>
      </c>
      <c r="J6" s="12">
        <f>Tabulka1[[#This Row],[GV]]-Tabulka1[[#This Row],[GI]]</f>
        <v>-2</v>
      </c>
      <c r="K6" s="2">
        <f>(Tabulka1[[#This Row],[V]]*3)-(Tabulka1[[#This Row],[VP]])+Tabulka1[[#This Row],[PP]]</f>
        <v>0</v>
      </c>
      <c r="L6"/>
      <c r="M6" s="21">
        <f>ROW(A5)</f>
        <v>5</v>
      </c>
      <c r="N6" s="20" t="s">
        <v>23</v>
      </c>
      <c r="O6" s="2">
        <f>COUNTIFS(Tabulka4[Tým6],"&lt;&gt;0",Tabulka4[H],Tabulka3[[#This Row],[Tým]])+COUNTIFS(Tabulka4[Tým6],"&lt;&gt;0",Tabulka4[D],Tabulka3[[#This Row],[Tým]])</f>
        <v>0</v>
      </c>
      <c r="P6" s="2">
        <f>SUMIFS(Tabulka4[Tým7],Tabulka4[D],Tabulka3[[#This Row],[Tým]])+COUNTIFS(Tabulka4[Tým7],0,Tabulka4[H],Tabulka3[[#This Row],[Tým]])</f>
        <v>0</v>
      </c>
      <c r="Q6" s="2">
        <f>COUNTIFS(Tabulka4[Prodloužení],"P",Tabulka4[D],Tabulka3[[#This Row],[Tým]],Tabulka4[Tým7],1)+COUNTIFS(Tabulka4[Prodloužení],"P",Tabulka4[H],Tabulka3[[#This Row],[Tým]],Tabulka4[Tým7],0)</f>
        <v>0</v>
      </c>
      <c r="R6" s="2">
        <f>COUNTIFS(Tabulka4[Prodloužení],"P",Tabulka4[D],Tabulka3[[#This Row],[Tým]],Tabulka4[Tým7],0)+COUNTIFS(Tabulka4[Prodloužení],"P",Tabulka4[H],Tabulka3[[#This Row],[Tým]],Tabulka4[Tým7],1)</f>
        <v>0</v>
      </c>
      <c r="S6" s="2">
        <f>Tabulka3[[#This Row],[Z]]-Tabulka3[[#This Row],[V]]</f>
        <v>0</v>
      </c>
      <c r="T6" s="2">
        <f>SUMIFS(Tabulka4[Domácí],Tabulka4[D],Tabulka3[[#This Row],[Tým]])+SUMIFS(Tabulka4[Hosté],Tabulka4[H],Tabulka3[[#This Row],[Tým]])</f>
        <v>0</v>
      </c>
      <c r="U6" s="2">
        <f>SUMIFS(Tabulka4[Hosté],Tabulka4[D],Tabulka3[[#This Row],[Tým]])+SUMIFS(Tabulka4[Domácí],Tabulka4[H],Tabulka3[[#This Row],[Tým]])</f>
        <v>0</v>
      </c>
      <c r="V6" s="2">
        <f>Tabulka3[[#This Row],[GV]]-Tabulka3[[#This Row],[GI]]</f>
        <v>0</v>
      </c>
      <c r="W6" s="2">
        <f>(Tabulka3[[#This Row],[V]]*3)-(Tabulka3[[#This Row],[VP]])+Tabulka3[[#This Row],[PP]]</f>
        <v>0</v>
      </c>
    </row>
    <row r="7" spans="1:25" ht="20.100000000000001" customHeight="1" x14ac:dyDescent="0.25">
      <c r="A7" s="21">
        <f>ROW(A6)</f>
        <v>6</v>
      </c>
      <c r="B7" s="20" t="s">
        <v>13</v>
      </c>
      <c r="C7" s="12">
        <f>COUNTIFS(Tabulka2[Tým6],"&lt;&gt;0",Tabulka2[H],Tabulka1[[#This Row],[Tým]])+COUNTIFS(Tabulka2[Tým6],"&lt;&gt;0",Tabulka2[D],Tabulka1[[#This Row],[Tým]])</f>
        <v>0</v>
      </c>
      <c r="D7" s="2">
        <f>SUMIFS(Tabulka2[Tým7],Tabulka2[D],Tabulka1[[#This Row],[Tým]])+COUNTIFS(Tabulka2[Tým7],0,Tabulka2[H],Tabulka1[[#This Row],[Tým]])</f>
        <v>0</v>
      </c>
      <c r="E7" s="2">
        <f>COUNTIFS(Tabulka2[Prodloužení],"P",Tabulka2[D],Tabulka1[[#This Row],[Tým]],Tabulka2[Tým7],1)+COUNTIFS(Tabulka2[Prodloužení],"P",Tabulka2[H],Tabulka1[[#This Row],[Tým]],Tabulka2[Tým7],0)</f>
        <v>0</v>
      </c>
      <c r="F7" s="2">
        <f>COUNTIFS(Tabulka2[Prodloužení],"P",Tabulka2[D],Tabulka1[[#This Row],[Tým]],Tabulka2[Tým7],0)+COUNTIFS(Tabulka2[Prodloužení],"P",Tabulka2[H],Tabulka1[[#This Row],[Tým]],Tabulka2[Tým7],1)</f>
        <v>0</v>
      </c>
      <c r="G7" s="2">
        <f>Tabulka1[[#This Row],[Z]]-Tabulka1[[#This Row],[V]]</f>
        <v>0</v>
      </c>
      <c r="H7" s="12">
        <f>SUMIFS(Tabulka2[Domácí],Tabulka2[D],Tabulka1[[#This Row],[Tým]])+SUMIFS(Tabulka2[Hosté],Tabulka2[H],Tabulka1[[#This Row],[Tým]])</f>
        <v>0</v>
      </c>
      <c r="I7" s="12">
        <f>SUMIFS(Tabulka2[Hosté],Tabulka2[D],Tabulka1[[#This Row],[Tým]])+SUMIFS(Tabulka2[Domácí],Tabulka2[H],Tabulka1[[#This Row],[Tým]])</f>
        <v>0</v>
      </c>
      <c r="J7" s="12">
        <f>Tabulka1[[#This Row],[GV]]-Tabulka1[[#This Row],[GI]]</f>
        <v>0</v>
      </c>
      <c r="K7" s="2">
        <f>(Tabulka1[[#This Row],[V]]*3)-(Tabulka1[[#This Row],[VP]])+Tabulka1[[#This Row],[PP]]</f>
        <v>0</v>
      </c>
      <c r="L7"/>
      <c r="M7" s="21">
        <f>ROW(A6)</f>
        <v>6</v>
      </c>
      <c r="N7" s="20" t="s">
        <v>24</v>
      </c>
      <c r="O7" s="2">
        <f>COUNTIFS(Tabulka4[Tým6],"&lt;&gt;0",Tabulka4[H],Tabulka3[[#This Row],[Tým]])+COUNTIFS(Tabulka4[Tým6],"&lt;&gt;0",Tabulka4[D],Tabulka3[[#This Row],[Tým]])</f>
        <v>0</v>
      </c>
      <c r="P7" s="2">
        <f>SUMIFS(Tabulka4[Tým7],Tabulka4[D],Tabulka3[[#This Row],[Tým]])+COUNTIFS(Tabulka4[Tým7],0,Tabulka4[H],Tabulka3[[#This Row],[Tým]])</f>
        <v>0</v>
      </c>
      <c r="Q7" s="2">
        <f>COUNTIFS(Tabulka4[Prodloužení],"P",Tabulka4[D],Tabulka3[[#This Row],[Tým]],Tabulka4[Tým7],1)+COUNTIFS(Tabulka4[Prodloužení],"P",Tabulka4[H],Tabulka3[[#This Row],[Tým]],Tabulka4[Tým7],0)</f>
        <v>0</v>
      </c>
      <c r="R7" s="2">
        <f>COUNTIFS(Tabulka4[Prodloužení],"P",Tabulka4[D],Tabulka3[[#This Row],[Tým]],Tabulka4[Tým7],0)+COUNTIFS(Tabulka4[Prodloužení],"P",Tabulka4[H],Tabulka3[[#This Row],[Tým]],Tabulka4[Tým7],1)</f>
        <v>0</v>
      </c>
      <c r="S7" s="2">
        <f>Tabulka3[[#This Row],[Z]]-Tabulka3[[#This Row],[V]]</f>
        <v>0</v>
      </c>
      <c r="T7" s="2">
        <f>SUMIFS(Tabulka4[Domácí],Tabulka4[D],Tabulka3[[#This Row],[Tým]])+SUMIFS(Tabulka4[Hosté],Tabulka4[H],Tabulka3[[#This Row],[Tým]])</f>
        <v>0</v>
      </c>
      <c r="U7" s="2">
        <f>SUMIFS(Tabulka4[Hosté],Tabulka4[D],Tabulka3[[#This Row],[Tým]])+SUMIFS(Tabulka4[Domácí],Tabulka4[H],Tabulka3[[#This Row],[Tým]])</f>
        <v>0</v>
      </c>
      <c r="V7" s="2">
        <f>Tabulka3[[#This Row],[GV]]-Tabulka3[[#This Row],[GI]]</f>
        <v>0</v>
      </c>
      <c r="W7" s="2">
        <f>(Tabulka3[[#This Row],[V]]*3)-(Tabulka3[[#This Row],[VP]])+Tabulka3[[#This Row],[PP]]</f>
        <v>0</v>
      </c>
    </row>
    <row r="8" spans="1:25" ht="20.100000000000001" customHeight="1" x14ac:dyDescent="0.25">
      <c r="A8" s="21">
        <f>ROW(A7)</f>
        <v>7</v>
      </c>
      <c r="B8" s="20" t="s">
        <v>17</v>
      </c>
      <c r="C8" s="12">
        <f>COUNTIFS(Tabulka2[Tým6],"&lt;&gt;0",Tabulka2[H],Tabulka1[[#This Row],[Tým]])+COUNTIFS(Tabulka2[Tým6],"&lt;&gt;0",Tabulka2[D],Tabulka1[[#This Row],[Tým]])</f>
        <v>1</v>
      </c>
      <c r="D8" s="2">
        <f>SUMIFS(Tabulka2[Tým7],Tabulka2[D],Tabulka1[[#This Row],[Tým]])+COUNTIFS(Tabulka2[Tým7],0,Tabulka2[H],Tabulka1[[#This Row],[Tým]])</f>
        <v>0</v>
      </c>
      <c r="E8" s="2">
        <f>COUNTIFS(Tabulka2[Prodloužení],"P",Tabulka2[D],Tabulka1[[#This Row],[Tým]],Tabulka2[Tým7],1)+COUNTIFS(Tabulka2[Prodloužení],"P",Tabulka2[H],Tabulka1[[#This Row],[Tým]],Tabulka2[Tým7],0)</f>
        <v>0</v>
      </c>
      <c r="F8" s="2">
        <f>COUNTIFS(Tabulka2[Prodloužení],"P",Tabulka2[D],Tabulka1[[#This Row],[Tým]],Tabulka2[Tým7],0)+COUNTIFS(Tabulka2[Prodloužení],"P",Tabulka2[H],Tabulka1[[#This Row],[Tým]],Tabulka2[Tým7],1)</f>
        <v>0</v>
      </c>
      <c r="G8" s="2">
        <f>Tabulka1[[#This Row],[Z]]-Tabulka1[[#This Row],[V]]</f>
        <v>1</v>
      </c>
      <c r="H8" s="12">
        <f>SUMIFS(Tabulka2[Domácí],Tabulka2[D],Tabulka1[[#This Row],[Tým]])+SUMIFS(Tabulka2[Hosté],Tabulka2[H],Tabulka1[[#This Row],[Tým]])</f>
        <v>0</v>
      </c>
      <c r="I8" s="12">
        <f>SUMIFS(Tabulka2[Hosté],Tabulka2[D],Tabulka1[[#This Row],[Tým]])+SUMIFS(Tabulka2[Domácí],Tabulka2[H],Tabulka1[[#This Row],[Tým]])</f>
        <v>1</v>
      </c>
      <c r="J8" s="12">
        <f>Tabulka1[[#This Row],[GV]]-Tabulka1[[#This Row],[GI]]</f>
        <v>-1</v>
      </c>
      <c r="K8" s="2">
        <f>(Tabulka1[[#This Row],[V]]*3)-(Tabulka1[[#This Row],[VP]])+Tabulka1[[#This Row],[PP]]</f>
        <v>0</v>
      </c>
      <c r="L8"/>
      <c r="M8" s="21">
        <f>ROW(A7)</f>
        <v>7</v>
      </c>
      <c r="N8" s="20" t="s">
        <v>25</v>
      </c>
      <c r="O8" s="2">
        <f>COUNTIFS(Tabulka4[Tým6],"&lt;&gt;0",Tabulka4[H],Tabulka3[[#This Row],[Tým]])+COUNTIFS(Tabulka4[Tým6],"&lt;&gt;0",Tabulka4[D],Tabulka3[[#This Row],[Tým]])</f>
        <v>0</v>
      </c>
      <c r="P8" s="2">
        <f>SUMIFS(Tabulka4[Tým7],Tabulka4[D],Tabulka3[[#This Row],[Tým]])+COUNTIFS(Tabulka4[Tým7],0,Tabulka4[H],Tabulka3[[#This Row],[Tým]])</f>
        <v>0</v>
      </c>
      <c r="Q8" s="2">
        <f>COUNTIFS(Tabulka4[Prodloužení],"P",Tabulka4[D],Tabulka3[[#This Row],[Tým]],Tabulka4[Tým7],1)+COUNTIFS(Tabulka4[Prodloužení],"P",Tabulka4[H],Tabulka3[[#This Row],[Tým]],Tabulka4[Tým7],0)</f>
        <v>0</v>
      </c>
      <c r="R8" s="2">
        <f>COUNTIFS(Tabulka4[Prodloužení],"P",Tabulka4[D],Tabulka3[[#This Row],[Tým]],Tabulka4[Tým7],0)+COUNTIFS(Tabulka4[Prodloužení],"P",Tabulka4[H],Tabulka3[[#This Row],[Tým]],Tabulka4[Tým7],1)</f>
        <v>0</v>
      </c>
      <c r="S8" s="2">
        <f>Tabulka3[[#This Row],[Z]]-Tabulka3[[#This Row],[V]]</f>
        <v>0</v>
      </c>
      <c r="T8" s="2">
        <f>SUMIFS(Tabulka4[Domácí],Tabulka4[D],Tabulka3[[#This Row],[Tým]])+SUMIFS(Tabulka4[Hosté],Tabulka4[H],Tabulka3[[#This Row],[Tým]])</f>
        <v>0</v>
      </c>
      <c r="U8" s="2">
        <f>SUMIFS(Tabulka4[Hosté],Tabulka4[D],Tabulka3[[#This Row],[Tým]])+SUMIFS(Tabulka4[Domácí],Tabulka4[H],Tabulka3[[#This Row],[Tým]])</f>
        <v>0</v>
      </c>
      <c r="V8" s="2">
        <f>Tabulka3[[#This Row],[GV]]-Tabulka3[[#This Row],[GI]]</f>
        <v>0</v>
      </c>
      <c r="W8" s="2">
        <f>(Tabulka3[[#This Row],[V]]*3)-(Tabulka3[[#This Row],[VP]])+Tabulka3[[#This Row],[PP]]</f>
        <v>0</v>
      </c>
    </row>
    <row r="9" spans="1:25" ht="20.100000000000001" customHeight="1" x14ac:dyDescent="0.25">
      <c r="A9" s="21">
        <f>ROW(A8)</f>
        <v>8</v>
      </c>
      <c r="B9" s="20" t="s">
        <v>18</v>
      </c>
      <c r="C9" s="12">
        <f>COUNTIFS(Tabulka2[Tým6],"&lt;&gt;0",Tabulka2[H],Tabulka1[[#This Row],[Tým]])+COUNTIFS(Tabulka2[Tým6],"&lt;&gt;0",Tabulka2[D],Tabulka1[[#This Row],[Tým]])</f>
        <v>2</v>
      </c>
      <c r="D9" s="2">
        <f>SUMIFS(Tabulka2[Tým7],Tabulka2[D],Tabulka1[[#This Row],[Tým]])+COUNTIFS(Tabulka2[Tým7],0,Tabulka2[H],Tabulka1[[#This Row],[Tým]])</f>
        <v>1</v>
      </c>
      <c r="E9" s="2">
        <f>COUNTIFS(Tabulka2[Prodloužení],"P",Tabulka2[D],Tabulka1[[#This Row],[Tým]],Tabulka2[Tým7],1)+COUNTIFS(Tabulka2[Prodloužení],"P",Tabulka2[H],Tabulka1[[#This Row],[Tým]],Tabulka2[Tým7],0)</f>
        <v>0</v>
      </c>
      <c r="F9" s="2">
        <f>COUNTIFS(Tabulka2[Prodloužení],"P",Tabulka2[D],Tabulka1[[#This Row],[Tým]],Tabulka2[Tým7],0)+COUNTIFS(Tabulka2[Prodloužení],"P",Tabulka2[H],Tabulka1[[#This Row],[Tým]],Tabulka2[Tým7],1)</f>
        <v>0</v>
      </c>
      <c r="G9" s="2">
        <f>Tabulka1[[#This Row],[Z]]-Tabulka1[[#This Row],[V]]</f>
        <v>1</v>
      </c>
      <c r="H9" s="12">
        <f>SUMIFS(Tabulka2[Domácí],Tabulka2[D],Tabulka1[[#This Row],[Tým]])+SUMIFS(Tabulka2[Hosté],Tabulka2[H],Tabulka1[[#This Row],[Tým]])</f>
        <v>2</v>
      </c>
      <c r="I9" s="12">
        <f>SUMIFS(Tabulka2[Hosté],Tabulka2[D],Tabulka1[[#This Row],[Tým]])+SUMIFS(Tabulka2[Domácí],Tabulka2[H],Tabulka1[[#This Row],[Tým]])</f>
        <v>2</v>
      </c>
      <c r="J9" s="12">
        <f>Tabulka1[[#This Row],[GV]]-Tabulka1[[#This Row],[GI]]</f>
        <v>0</v>
      </c>
      <c r="K9" s="2">
        <f>(Tabulka1[[#This Row],[V]]*3)-(Tabulka1[[#This Row],[VP]])+Tabulka1[[#This Row],[PP]]</f>
        <v>3</v>
      </c>
      <c r="L9"/>
      <c r="M9" s="21">
        <f>ROW(A8)</f>
        <v>8</v>
      </c>
      <c r="N9" s="20" t="s">
        <v>26</v>
      </c>
      <c r="O9" s="2">
        <f>COUNTIFS(Tabulka4[Tým6],"&lt;&gt;0",Tabulka4[H],Tabulka3[[#This Row],[Tým]])+COUNTIFS(Tabulka4[Tým6],"&lt;&gt;0",Tabulka4[D],Tabulka3[[#This Row],[Tým]])</f>
        <v>0</v>
      </c>
      <c r="P9" s="2">
        <f>SUMIFS(Tabulka4[Tým7],Tabulka4[D],Tabulka3[[#This Row],[Tým]])+COUNTIFS(Tabulka4[Tým7],0,Tabulka4[H],Tabulka3[[#This Row],[Tým]])</f>
        <v>0</v>
      </c>
      <c r="Q9" s="2">
        <f>COUNTIFS(Tabulka4[Prodloužení],"P",Tabulka4[D],Tabulka3[[#This Row],[Tým]],Tabulka4[Tým7],1)+COUNTIFS(Tabulka4[Prodloužení],"P",Tabulka4[H],Tabulka3[[#This Row],[Tým]],Tabulka4[Tým7],0)</f>
        <v>0</v>
      </c>
      <c r="R9" s="2">
        <f>COUNTIFS(Tabulka4[Prodloužení],"P",Tabulka4[D],Tabulka3[[#This Row],[Tým]],Tabulka4[Tým7],0)+COUNTIFS(Tabulka4[Prodloužení],"P",Tabulka4[H],Tabulka3[[#This Row],[Tým]],Tabulka4[Tým7],1)</f>
        <v>0</v>
      </c>
      <c r="S9" s="2">
        <f>Tabulka3[[#This Row],[Z]]-Tabulka3[[#This Row],[V]]</f>
        <v>0</v>
      </c>
      <c r="T9" s="2">
        <f>SUMIFS(Tabulka4[Domácí],Tabulka4[D],Tabulka3[[#This Row],[Tým]])+SUMIFS(Tabulka4[Hosté],Tabulka4[H],Tabulka3[[#This Row],[Tým]])</f>
        <v>0</v>
      </c>
      <c r="U9" s="2">
        <f>SUMIFS(Tabulka4[Hosté],Tabulka4[D],Tabulka3[[#This Row],[Tým]])+SUMIFS(Tabulka4[Domácí],Tabulka4[H],Tabulka3[[#This Row],[Tým]])</f>
        <v>0</v>
      </c>
      <c r="V9" s="2">
        <f>Tabulka3[[#This Row],[GV]]-Tabulka3[[#This Row],[GI]]</f>
        <v>0</v>
      </c>
      <c r="W9" s="2">
        <f>(Tabulka3[[#This Row],[V]]*3)-(Tabulka3[[#This Row],[VP]])+Tabulka3[[#This Row],[PP]]</f>
        <v>0</v>
      </c>
    </row>
    <row r="11" spans="1:25" x14ac:dyDescent="0.25">
      <c r="C11" s="26" t="s">
        <v>27</v>
      </c>
      <c r="D11" s="26"/>
      <c r="E11" s="26"/>
    </row>
    <row r="12" spans="1:25" ht="24.95" customHeight="1" x14ac:dyDescent="0.25">
      <c r="B12" s="7" t="s">
        <v>35</v>
      </c>
      <c r="C12" s="8" t="s">
        <v>32</v>
      </c>
      <c r="D12" s="8" t="s">
        <v>28</v>
      </c>
      <c r="E12" s="8" t="s">
        <v>33</v>
      </c>
      <c r="F12" s="7" t="s">
        <v>36</v>
      </c>
      <c r="G12" s="7" t="s">
        <v>31</v>
      </c>
      <c r="H12" s="16" t="s">
        <v>29</v>
      </c>
      <c r="I12" s="17" t="s">
        <v>30</v>
      </c>
      <c r="J12"/>
      <c r="L12"/>
      <c r="N12" s="7" t="s">
        <v>35</v>
      </c>
      <c r="O12" s="15" t="s">
        <v>32</v>
      </c>
      <c r="P12" s="13" t="s">
        <v>28</v>
      </c>
      <c r="Q12" s="14" t="s">
        <v>33</v>
      </c>
      <c r="R12" s="7" t="s">
        <v>36</v>
      </c>
      <c r="S12" s="7" t="s">
        <v>31</v>
      </c>
      <c r="T12" s="16" t="s">
        <v>29</v>
      </c>
      <c r="U12" s="16" t="s">
        <v>30</v>
      </c>
    </row>
    <row r="13" spans="1:25" ht="24.95" customHeight="1" x14ac:dyDescent="0.35">
      <c r="B13" s="9" t="s">
        <v>12</v>
      </c>
      <c r="C13" s="11">
        <v>1</v>
      </c>
      <c r="D13" s="9" t="s">
        <v>28</v>
      </c>
      <c r="E13" s="11">
        <v>0</v>
      </c>
      <c r="F13" s="9" t="s">
        <v>15</v>
      </c>
      <c r="G13" s="9" t="s">
        <v>34</v>
      </c>
      <c r="H13" s="18">
        <f>Tabulka2[[#This Row],[Domácí]]-Tabulka2[[#This Row],[Hosté]]</f>
        <v>1</v>
      </c>
      <c r="I13" s="19">
        <f>IF(Tabulka2[[#This Row],[Domácí]]&gt;Tabulka2[[#This Row],[Hosté]],1,IF(Tabulka2[[#This Row],[Domácí]]&lt;Tabulka2[[#This Row],[Hosté]],0,""))</f>
        <v>1</v>
      </c>
      <c r="J13"/>
      <c r="L13"/>
      <c r="N13" s="9" t="s">
        <v>21</v>
      </c>
      <c r="O13" s="9">
        <v>1</v>
      </c>
      <c r="P13" s="9" t="s">
        <v>28</v>
      </c>
      <c r="Q13" s="9">
        <v>0</v>
      </c>
      <c r="R13" s="9" t="s">
        <v>19</v>
      </c>
      <c r="S13" s="9"/>
      <c r="T13" s="18">
        <f>Tabulka4[Domácí]-Tabulka4[Hosté]</f>
        <v>1</v>
      </c>
      <c r="U13" s="18">
        <f>IF(Tabulka4[Domácí]&gt;Tabulka4[Hosté],1,IF(Tabulka4[Domácí]&lt;Tabulka4[Hosté],0,""))</f>
        <v>1</v>
      </c>
      <c r="X13" s="23"/>
      <c r="Y13" s="25" t="s">
        <v>37</v>
      </c>
    </row>
    <row r="14" spans="1:25" ht="24.95" customHeight="1" x14ac:dyDescent="0.25">
      <c r="B14" s="9" t="s">
        <v>13</v>
      </c>
      <c r="C14" s="11">
        <v>0</v>
      </c>
      <c r="D14" s="9" t="s">
        <v>28</v>
      </c>
      <c r="E14" s="11">
        <v>0</v>
      </c>
      <c r="F14" s="9" t="s">
        <v>11</v>
      </c>
      <c r="G14" s="9"/>
      <c r="H14" s="18">
        <f>Tabulka2[[#This Row],[Domácí]]-Tabulka2[[#This Row],[Hosté]]</f>
        <v>0</v>
      </c>
      <c r="I14" s="19" t="str">
        <f>IF(Tabulka2[[#This Row],[Domácí]]&gt;Tabulka2[[#This Row],[Hosté]],1,IF(Tabulka2[[#This Row],[Domácí]]&lt;Tabulka2[[#This Row],[Hosté]],0,""))</f>
        <v/>
      </c>
      <c r="J14"/>
      <c r="L14"/>
      <c r="N14" s="9" t="s">
        <v>20</v>
      </c>
      <c r="O14" s="9">
        <v>0</v>
      </c>
      <c r="P14" s="9" t="s">
        <v>28</v>
      </c>
      <c r="Q14" s="9">
        <v>0</v>
      </c>
      <c r="R14" s="9" t="s">
        <v>23</v>
      </c>
      <c r="S14" s="9"/>
      <c r="T14" s="18">
        <f>Tabulka4[Domácí]-Tabulka4[Hosté]</f>
        <v>0</v>
      </c>
      <c r="U14" s="18" t="str">
        <f>IF(Tabulka4[Domácí]&gt;Tabulka4[Hosté],1,IF(Tabulka4[Domácí]&lt;Tabulka4[Hosté],0,""))</f>
        <v/>
      </c>
    </row>
    <row r="15" spans="1:25" ht="24.95" customHeight="1" x14ac:dyDescent="0.25">
      <c r="B15" s="9" t="s">
        <v>14</v>
      </c>
      <c r="C15" s="11">
        <v>2</v>
      </c>
      <c r="D15" s="9" t="s">
        <v>28</v>
      </c>
      <c r="E15" s="11">
        <v>0</v>
      </c>
      <c r="F15" s="9" t="s">
        <v>18</v>
      </c>
      <c r="G15" s="9"/>
      <c r="H15" s="18">
        <f>Tabulka2[[#This Row],[Domácí]]-Tabulka2[[#This Row],[Hosté]]</f>
        <v>2</v>
      </c>
      <c r="I15" s="19">
        <f>IF(Tabulka2[[#This Row],[Domácí]]&gt;Tabulka2[[#This Row],[Hosté]],1,IF(Tabulka2[[#This Row],[Domácí]]&lt;Tabulka2[[#This Row],[Hosté]],0,""))</f>
        <v>1</v>
      </c>
      <c r="J15"/>
      <c r="L15"/>
      <c r="N15" s="9" t="s">
        <v>22</v>
      </c>
      <c r="O15" s="9">
        <v>0</v>
      </c>
      <c r="P15" s="9" t="s">
        <v>28</v>
      </c>
      <c r="Q15" s="9">
        <v>0</v>
      </c>
      <c r="R15" s="9" t="s">
        <v>26</v>
      </c>
      <c r="S15" s="9"/>
      <c r="T15" s="18">
        <f>Tabulka4[Domácí]-Tabulka4[Hosté]</f>
        <v>0</v>
      </c>
      <c r="U15" s="18" t="str">
        <f>IF(Tabulka4[Domácí]&gt;Tabulka4[Hosté],1,IF(Tabulka4[Domácí]&lt;Tabulka4[Hosté],0,""))</f>
        <v/>
      </c>
      <c r="X15" s="24" t="s">
        <v>1</v>
      </c>
      <c r="Y15" s="24" t="s">
        <v>38</v>
      </c>
    </row>
    <row r="16" spans="1:25" ht="24.95" customHeight="1" x14ac:dyDescent="0.25">
      <c r="B16" s="10" t="s">
        <v>16</v>
      </c>
      <c r="C16" s="11">
        <v>1</v>
      </c>
      <c r="D16" s="9" t="s">
        <v>28</v>
      </c>
      <c r="E16" s="11">
        <v>0</v>
      </c>
      <c r="F16" s="10" t="s">
        <v>17</v>
      </c>
      <c r="G16" s="10"/>
      <c r="H16" s="18">
        <f>Tabulka2[[#This Row],[Domácí]]-Tabulka2[[#This Row],[Hosté]]</f>
        <v>1</v>
      </c>
      <c r="I16" s="19">
        <f>IF(Tabulka2[[#This Row],[Domácí]]&gt;Tabulka2[[#This Row],[Hosté]],1,IF(Tabulka2[[#This Row],[Domácí]]&lt;Tabulka2[[#This Row],[Hosté]],0,""))</f>
        <v>1</v>
      </c>
      <c r="J16"/>
      <c r="L16"/>
      <c r="N16" s="9" t="s">
        <v>24</v>
      </c>
      <c r="O16" s="9">
        <v>0</v>
      </c>
      <c r="P16" s="9" t="s">
        <v>28</v>
      </c>
      <c r="Q16" s="9">
        <v>0</v>
      </c>
      <c r="R16" s="9" t="s">
        <v>25</v>
      </c>
      <c r="S16" s="9"/>
      <c r="T16" s="18">
        <f>Tabulka4[Domácí]-Tabulka4[Hosté]</f>
        <v>0</v>
      </c>
      <c r="U16" s="18" t="str">
        <f>IF(Tabulka4[Domácí]&gt;Tabulka4[Hosté],1,IF(Tabulka4[Domácí]&lt;Tabulka4[Hosté],0,""))</f>
        <v/>
      </c>
      <c r="X16" s="24" t="s">
        <v>2</v>
      </c>
      <c r="Y16" s="24" t="s">
        <v>43</v>
      </c>
    </row>
    <row r="17" spans="2:25" ht="24.95" customHeight="1" x14ac:dyDescent="0.25">
      <c r="B17" s="10" t="s">
        <v>15</v>
      </c>
      <c r="C17" s="11">
        <v>0</v>
      </c>
      <c r="D17" s="9" t="s">
        <v>28</v>
      </c>
      <c r="E17" s="11">
        <v>0</v>
      </c>
      <c r="F17" s="10" t="s">
        <v>13</v>
      </c>
      <c r="G17" s="10"/>
      <c r="H17" s="18">
        <f>Tabulka2[[#This Row],[Domácí]]-Tabulka2[[#This Row],[Hosté]]</f>
        <v>0</v>
      </c>
      <c r="I17" s="19" t="str">
        <f>IF(Tabulka2[[#This Row],[Domácí]]&gt;Tabulka2[[#This Row],[Hosté]],1,IF(Tabulka2[[#This Row],[Domácí]]&lt;Tabulka2[[#This Row],[Hosté]],0,""))</f>
        <v/>
      </c>
      <c r="J17"/>
      <c r="L17"/>
      <c r="N17" s="9" t="s">
        <v>23</v>
      </c>
      <c r="O17" s="9">
        <v>0</v>
      </c>
      <c r="P17" s="9" t="s">
        <v>28</v>
      </c>
      <c r="Q17" s="9">
        <v>0</v>
      </c>
      <c r="R17" s="9" t="s">
        <v>21</v>
      </c>
      <c r="S17" s="9"/>
      <c r="T17" s="18">
        <f>Tabulka4[Domácí]-Tabulka4[Hosté]</f>
        <v>0</v>
      </c>
      <c r="U17" s="18" t="str">
        <f>IF(Tabulka4[Domácí]&gt;Tabulka4[Hosté],1,IF(Tabulka4[Domácí]&lt;Tabulka4[Hosté],0,""))</f>
        <v/>
      </c>
      <c r="X17" s="24" t="s">
        <v>3</v>
      </c>
      <c r="Y17" s="24" t="s">
        <v>44</v>
      </c>
    </row>
    <row r="18" spans="2:25" ht="24.95" customHeight="1" x14ac:dyDescent="0.25">
      <c r="B18" s="10" t="s">
        <v>18</v>
      </c>
      <c r="C18" s="11">
        <v>2</v>
      </c>
      <c r="D18" s="9" t="s">
        <v>28</v>
      </c>
      <c r="E18" s="11">
        <v>0</v>
      </c>
      <c r="F18" s="10" t="s">
        <v>11</v>
      </c>
      <c r="G18" s="10"/>
      <c r="H18" s="18">
        <f>Tabulka2[[#This Row],[Domácí]]-Tabulka2[[#This Row],[Hosté]]</f>
        <v>2</v>
      </c>
      <c r="I18" s="19">
        <f>IF(Tabulka2[[#This Row],[Domácí]]&gt;Tabulka2[[#This Row],[Hosté]],1,IF(Tabulka2[[#This Row],[Domácí]]&lt;Tabulka2[[#This Row],[Hosté]],0,""))</f>
        <v>1</v>
      </c>
      <c r="J18"/>
      <c r="L18"/>
      <c r="N18" s="9" t="s">
        <v>26</v>
      </c>
      <c r="O18" s="9">
        <v>0</v>
      </c>
      <c r="P18" s="9" t="s">
        <v>28</v>
      </c>
      <c r="Q18" s="9">
        <v>0</v>
      </c>
      <c r="R18" s="9" t="s">
        <v>19</v>
      </c>
      <c r="S18" s="9"/>
      <c r="T18" s="18">
        <f>Tabulka4[Domácí]-Tabulka4[Hosté]</f>
        <v>0</v>
      </c>
      <c r="U18" s="18" t="str">
        <f>IF(Tabulka4[Domácí]&gt;Tabulka4[Hosté],1,IF(Tabulka4[Domácí]&lt;Tabulka4[Hosté],0,""))</f>
        <v/>
      </c>
      <c r="X18" s="24" t="s">
        <v>4</v>
      </c>
      <c r="Y18" s="24" t="s">
        <v>45</v>
      </c>
    </row>
    <row r="19" spans="2:25" ht="24.95" customHeight="1" x14ac:dyDescent="0.25">
      <c r="B19" s="10" t="s">
        <v>16</v>
      </c>
      <c r="C19" s="11">
        <v>0</v>
      </c>
      <c r="D19" s="9" t="s">
        <v>28</v>
      </c>
      <c r="E19" s="11">
        <v>0</v>
      </c>
      <c r="F19" s="10" t="s">
        <v>14</v>
      </c>
      <c r="G19" s="10"/>
      <c r="H19" s="18">
        <f>Tabulka2[[#This Row],[Domácí]]-Tabulka2[[#This Row],[Hosté]]</f>
        <v>0</v>
      </c>
      <c r="I19" s="19" t="str">
        <f>IF(Tabulka2[[#This Row],[Domácí]]&gt;Tabulka2[[#This Row],[Hosté]],1,IF(Tabulka2[[#This Row],[Domácí]]&lt;Tabulka2[[#This Row],[Hosté]],0,""))</f>
        <v/>
      </c>
      <c r="J19"/>
      <c r="L19"/>
      <c r="N19" s="9" t="s">
        <v>20</v>
      </c>
      <c r="O19" s="9">
        <v>0</v>
      </c>
      <c r="P19" s="9" t="s">
        <v>28</v>
      </c>
      <c r="Q19" s="9">
        <v>0</v>
      </c>
      <c r="R19" s="9" t="s">
        <v>25</v>
      </c>
      <c r="S19" s="9"/>
      <c r="T19" s="18">
        <f>Tabulka4[Domácí]-Tabulka4[Hosté]</f>
        <v>0</v>
      </c>
      <c r="U19" s="18" t="str">
        <f>IF(Tabulka4[Domácí]&gt;Tabulka4[Hosté],1,IF(Tabulka4[Domácí]&lt;Tabulka4[Hosté],0,""))</f>
        <v/>
      </c>
      <c r="X19" s="24" t="s">
        <v>5</v>
      </c>
      <c r="Y19" s="24" t="s">
        <v>39</v>
      </c>
    </row>
    <row r="20" spans="2:25" ht="24.95" customHeight="1" x14ac:dyDescent="0.25">
      <c r="B20" s="10" t="s">
        <v>12</v>
      </c>
      <c r="C20" s="11">
        <v>0</v>
      </c>
      <c r="D20" s="9" t="s">
        <v>28</v>
      </c>
      <c r="E20" s="11">
        <v>0</v>
      </c>
      <c r="F20" s="10" t="s">
        <v>17</v>
      </c>
      <c r="G20" s="10"/>
      <c r="H20" s="18">
        <f>Tabulka2[[#This Row],[Domácí]]-Tabulka2[[#This Row],[Hosté]]</f>
        <v>0</v>
      </c>
      <c r="I20" s="19" t="str">
        <f>IF(Tabulka2[[#This Row],[Domácí]]&gt;Tabulka2[[#This Row],[Hosté]],1,IF(Tabulka2[[#This Row],[Domácí]]&lt;Tabulka2[[#This Row],[Hosté]],0,""))</f>
        <v/>
      </c>
      <c r="J20"/>
      <c r="L20"/>
      <c r="N20" s="9" t="s">
        <v>24</v>
      </c>
      <c r="O20" s="9">
        <v>0</v>
      </c>
      <c r="P20" s="9" t="s">
        <v>28</v>
      </c>
      <c r="Q20" s="9">
        <v>0</v>
      </c>
      <c r="R20" s="9" t="s">
        <v>22</v>
      </c>
      <c r="S20" s="9"/>
      <c r="T20" s="18">
        <f>Tabulka4[Domácí]-Tabulka4[Hosté]</f>
        <v>0</v>
      </c>
      <c r="U20" s="18" t="str">
        <f>IF(Tabulka4[Domácí]&gt;Tabulka4[Hosté],1,IF(Tabulka4[Domácí]&lt;Tabulka4[Hosté],0,""))</f>
        <v/>
      </c>
      <c r="X20" s="24" t="s">
        <v>6</v>
      </c>
      <c r="Y20" s="24" t="s">
        <v>40</v>
      </c>
    </row>
    <row r="21" spans="2:25" ht="24.95" customHeight="1" x14ac:dyDescent="0.25">
      <c r="B21" s="10" t="s">
        <v>15</v>
      </c>
      <c r="C21" s="11">
        <v>0</v>
      </c>
      <c r="D21" s="9" t="s">
        <v>28</v>
      </c>
      <c r="E21" s="11">
        <v>0</v>
      </c>
      <c r="F21" s="10" t="s">
        <v>11</v>
      </c>
      <c r="G21" s="10"/>
      <c r="H21" s="18">
        <f>Tabulka2[[#This Row],[Domácí]]-Tabulka2[[#This Row],[Hosté]]</f>
        <v>0</v>
      </c>
      <c r="I21" s="19" t="str">
        <f>IF(Tabulka2[[#This Row],[Domácí]]&gt;Tabulka2[[#This Row],[Hosté]],1,IF(Tabulka2[[#This Row],[Domácí]]&lt;Tabulka2[[#This Row],[Hosté]],0,""))</f>
        <v/>
      </c>
      <c r="J21"/>
      <c r="L21"/>
      <c r="N21" s="9" t="s">
        <v>23</v>
      </c>
      <c r="O21" s="9">
        <v>0</v>
      </c>
      <c r="P21" s="9" t="s">
        <v>28</v>
      </c>
      <c r="Q21" s="9">
        <v>0</v>
      </c>
      <c r="R21" s="9" t="s">
        <v>19</v>
      </c>
      <c r="S21" s="9"/>
      <c r="T21" s="18">
        <f>Tabulka4[Domácí]-Tabulka4[Hosté]</f>
        <v>0</v>
      </c>
      <c r="U21" s="18" t="str">
        <f>IF(Tabulka4[Domácí]&gt;Tabulka4[Hosté],1,IF(Tabulka4[Domácí]&lt;Tabulka4[Hosté],0,""))</f>
        <v/>
      </c>
      <c r="X21" s="24" t="s">
        <v>7</v>
      </c>
      <c r="Y21" s="24" t="s">
        <v>41</v>
      </c>
    </row>
    <row r="22" spans="2:25" ht="24.95" customHeight="1" x14ac:dyDescent="0.25">
      <c r="B22" s="10" t="s">
        <v>12</v>
      </c>
      <c r="C22" s="11">
        <v>0</v>
      </c>
      <c r="D22" s="9" t="s">
        <v>28</v>
      </c>
      <c r="E22" s="11">
        <v>0</v>
      </c>
      <c r="F22" s="10" t="s">
        <v>13</v>
      </c>
      <c r="G22" s="10"/>
      <c r="H22" s="18">
        <f>Tabulka2[[#This Row],[Domácí]]-Tabulka2[[#This Row],[Hosté]]</f>
        <v>0</v>
      </c>
      <c r="I22" s="19" t="str">
        <f>IF(Tabulka2[[#This Row],[Domácí]]&gt;Tabulka2[[#This Row],[Hosté]],1,IF(Tabulka2[[#This Row],[Domácí]]&lt;Tabulka2[[#This Row],[Hosté]],0,""))</f>
        <v/>
      </c>
      <c r="J22"/>
      <c r="L22"/>
      <c r="N22" s="9" t="s">
        <v>20</v>
      </c>
      <c r="O22" s="9">
        <v>0</v>
      </c>
      <c r="P22" s="9" t="s">
        <v>28</v>
      </c>
      <c r="Q22" s="9">
        <v>0</v>
      </c>
      <c r="R22" s="9" t="s">
        <v>21</v>
      </c>
      <c r="S22" s="9"/>
      <c r="T22" s="18">
        <f>Tabulka4[Domácí]-Tabulka4[Hosté]</f>
        <v>0</v>
      </c>
      <c r="U22" s="18" t="str">
        <f>IF(Tabulka4[Domácí]&gt;Tabulka4[Hosté],1,IF(Tabulka4[Domácí]&lt;Tabulka4[Hosté],0,""))</f>
        <v/>
      </c>
      <c r="X22" s="24" t="s">
        <v>9</v>
      </c>
      <c r="Y22" s="24" t="s">
        <v>42</v>
      </c>
    </row>
    <row r="23" spans="2:25" ht="24.95" customHeight="1" x14ac:dyDescent="0.25">
      <c r="B23" s="10" t="s">
        <v>14</v>
      </c>
      <c r="C23" s="11">
        <v>0</v>
      </c>
      <c r="D23" s="9" t="s">
        <v>28</v>
      </c>
      <c r="E23" s="11">
        <v>0</v>
      </c>
      <c r="F23" s="10" t="s">
        <v>17</v>
      </c>
      <c r="G23" s="10"/>
      <c r="H23" s="18">
        <f>Tabulka2[[#This Row],[Domácí]]-Tabulka2[[#This Row],[Hosté]]</f>
        <v>0</v>
      </c>
      <c r="I23" s="19" t="str">
        <f>IF(Tabulka2[[#This Row],[Domácí]]&gt;Tabulka2[[#This Row],[Hosté]],1,IF(Tabulka2[[#This Row],[Domácí]]&lt;Tabulka2[[#This Row],[Hosté]],0,""))</f>
        <v/>
      </c>
      <c r="J23"/>
      <c r="L23"/>
      <c r="N23" s="9" t="s">
        <v>22</v>
      </c>
      <c r="O23" s="9">
        <v>0</v>
      </c>
      <c r="P23" s="9" t="s">
        <v>28</v>
      </c>
      <c r="Q23" s="9">
        <v>0</v>
      </c>
      <c r="R23" s="9" t="s">
        <v>25</v>
      </c>
      <c r="S23" s="9"/>
      <c r="T23" s="18">
        <f>Tabulka4[Domácí]-Tabulka4[Hosté]</f>
        <v>0</v>
      </c>
      <c r="U23" s="18" t="str">
        <f>IF(Tabulka4[Domácí]&gt;Tabulka4[Hosté],1,IF(Tabulka4[Domácí]&lt;Tabulka4[Hosté],0,""))</f>
        <v/>
      </c>
    </row>
    <row r="24" spans="2:25" ht="24.95" customHeight="1" x14ac:dyDescent="0.25">
      <c r="B24" s="10" t="s">
        <v>18</v>
      </c>
      <c r="C24" s="11">
        <v>0</v>
      </c>
      <c r="D24" s="9" t="s">
        <v>28</v>
      </c>
      <c r="E24" s="11">
        <v>0</v>
      </c>
      <c r="F24" s="10" t="s">
        <v>16</v>
      </c>
      <c r="G24" s="10"/>
      <c r="H24" s="18">
        <f>Tabulka2[[#This Row],[Domácí]]-Tabulka2[[#This Row],[Hosté]]</f>
        <v>0</v>
      </c>
      <c r="I24" s="19" t="str">
        <f>IF(Tabulka2[[#This Row],[Domácí]]&gt;Tabulka2[[#This Row],[Hosté]],1,IF(Tabulka2[[#This Row],[Domácí]]&lt;Tabulka2[[#This Row],[Hosté]],0,""))</f>
        <v/>
      </c>
      <c r="J24"/>
      <c r="L24"/>
      <c r="N24" s="9" t="s">
        <v>26</v>
      </c>
      <c r="O24" s="9">
        <v>0</v>
      </c>
      <c r="P24" s="9" t="s">
        <v>28</v>
      </c>
      <c r="Q24" s="9">
        <v>0</v>
      </c>
      <c r="R24" s="9" t="s">
        <v>24</v>
      </c>
      <c r="S24" s="9"/>
      <c r="T24" s="18">
        <f>Tabulka4[Domácí]-Tabulka4[Hosté]</f>
        <v>0</v>
      </c>
      <c r="U24" s="18" t="str">
        <f>IF(Tabulka4[Domácí]&gt;Tabulka4[Hosté],1,IF(Tabulka4[Domácí]&lt;Tabulka4[Hosté],0,""))</f>
        <v/>
      </c>
    </row>
    <row r="25" spans="2:25" ht="24.95" customHeight="1" x14ac:dyDescent="0.25">
      <c r="B25" s="10" t="s">
        <v>14</v>
      </c>
      <c r="C25" s="11">
        <v>0</v>
      </c>
      <c r="D25" s="9" t="s">
        <v>28</v>
      </c>
      <c r="E25" s="11">
        <v>0</v>
      </c>
      <c r="F25" s="10" t="s">
        <v>15</v>
      </c>
      <c r="G25" s="10"/>
      <c r="H25" s="18">
        <f>Tabulka2[[#This Row],[Domácí]]-Tabulka2[[#This Row],[Hosté]]</f>
        <v>0</v>
      </c>
      <c r="I25" s="19" t="str">
        <f>IF(Tabulka2[[#This Row],[Domácí]]&gt;Tabulka2[[#This Row],[Hosté]],1,IF(Tabulka2[[#This Row],[Domácí]]&lt;Tabulka2[[#This Row],[Hosté]],0,""))</f>
        <v/>
      </c>
      <c r="J25"/>
      <c r="L25"/>
      <c r="N25" s="9" t="s">
        <v>22</v>
      </c>
      <c r="O25" s="9">
        <v>0</v>
      </c>
      <c r="P25" s="9" t="s">
        <v>28</v>
      </c>
      <c r="Q25" s="9">
        <v>0</v>
      </c>
      <c r="R25" s="9" t="s">
        <v>23</v>
      </c>
      <c r="S25" s="9"/>
      <c r="T25" s="18">
        <f>Tabulka4[Domácí]-Tabulka4[Hosté]</f>
        <v>0</v>
      </c>
      <c r="U25" s="18" t="str">
        <f>IF(Tabulka4[Domácí]&gt;Tabulka4[Hosté],1,IF(Tabulka4[Domácí]&lt;Tabulka4[Hosté],0,""))</f>
        <v/>
      </c>
    </row>
    <row r="26" spans="2:25" ht="24.95" customHeight="1" x14ac:dyDescent="0.25">
      <c r="B26" s="10" t="s">
        <v>12</v>
      </c>
      <c r="C26" s="11">
        <v>0</v>
      </c>
      <c r="D26" s="9" t="s">
        <v>28</v>
      </c>
      <c r="E26" s="11">
        <v>0</v>
      </c>
      <c r="F26" s="10" t="s">
        <v>18</v>
      </c>
      <c r="G26" s="10"/>
      <c r="H26" s="18">
        <f>Tabulka2[[#This Row],[Domácí]]-Tabulka2[[#This Row],[Hosté]]</f>
        <v>0</v>
      </c>
      <c r="I26" s="19" t="str">
        <f>IF(Tabulka2[[#This Row],[Domácí]]&gt;Tabulka2[[#This Row],[Hosté]],1,IF(Tabulka2[[#This Row],[Domácí]]&lt;Tabulka2[[#This Row],[Hosté]],0,""))</f>
        <v/>
      </c>
      <c r="J26"/>
      <c r="L26"/>
      <c r="N26" s="9" t="s">
        <v>20</v>
      </c>
      <c r="O26" s="9">
        <v>0</v>
      </c>
      <c r="P26" s="9" t="s">
        <v>28</v>
      </c>
      <c r="Q26" s="9">
        <v>0</v>
      </c>
      <c r="R26" s="9" t="s">
        <v>26</v>
      </c>
      <c r="S26" s="9"/>
      <c r="T26" s="18">
        <f>Tabulka4[Domácí]-Tabulka4[Hosté]</f>
        <v>0</v>
      </c>
      <c r="U26" s="18" t="str">
        <f>IF(Tabulka4[Domácí]&gt;Tabulka4[Hosté],1,IF(Tabulka4[Domácí]&lt;Tabulka4[Hosté],0,""))</f>
        <v/>
      </c>
    </row>
    <row r="27" spans="2:25" ht="24.95" customHeight="1" x14ac:dyDescent="0.25">
      <c r="B27" s="10" t="s">
        <v>13</v>
      </c>
      <c r="C27" s="11">
        <v>0</v>
      </c>
      <c r="D27" s="9" t="s">
        <v>28</v>
      </c>
      <c r="E27" s="11">
        <v>0</v>
      </c>
      <c r="F27" s="10" t="s">
        <v>16</v>
      </c>
      <c r="G27" s="10"/>
      <c r="H27" s="18">
        <f>Tabulka2[[#This Row],[Domácí]]-Tabulka2[[#This Row],[Hosté]]</f>
        <v>0</v>
      </c>
      <c r="I27" s="19" t="str">
        <f>IF(Tabulka2[[#This Row],[Domácí]]&gt;Tabulka2[[#This Row],[Hosté]],1,IF(Tabulka2[[#This Row],[Domácí]]&lt;Tabulka2[[#This Row],[Hosté]],0,""))</f>
        <v/>
      </c>
      <c r="J27"/>
      <c r="L27"/>
      <c r="N27" s="9" t="s">
        <v>21</v>
      </c>
      <c r="O27" s="9">
        <v>0</v>
      </c>
      <c r="P27" s="9" t="s">
        <v>28</v>
      </c>
      <c r="Q27" s="9">
        <v>0</v>
      </c>
      <c r="R27" s="9" t="s">
        <v>24</v>
      </c>
      <c r="S27" s="9"/>
      <c r="T27" s="18">
        <f>Tabulka4[Domácí]-Tabulka4[Hosté]</f>
        <v>0</v>
      </c>
      <c r="U27" s="18" t="str">
        <f>IF(Tabulka4[Domácí]&gt;Tabulka4[Hosté],1,IF(Tabulka4[Domácí]&lt;Tabulka4[Hosté],0,""))</f>
        <v/>
      </c>
    </row>
    <row r="28" spans="2:25" ht="24.95" customHeight="1" x14ac:dyDescent="0.25">
      <c r="B28" s="10" t="s">
        <v>11</v>
      </c>
      <c r="C28" s="11">
        <v>0</v>
      </c>
      <c r="D28" s="9" t="s">
        <v>28</v>
      </c>
      <c r="E28" s="11">
        <v>0</v>
      </c>
      <c r="F28" s="10" t="s">
        <v>17</v>
      </c>
      <c r="G28" s="10"/>
      <c r="H28" s="18">
        <f>Tabulka2[[#This Row],[Domácí]]-Tabulka2[[#This Row],[Hosté]]</f>
        <v>0</v>
      </c>
      <c r="I28" s="19" t="str">
        <f>IF(Tabulka2[[#This Row],[Domácí]]&gt;Tabulka2[[#This Row],[Hosté]],1,IF(Tabulka2[[#This Row],[Domácí]]&lt;Tabulka2[[#This Row],[Hosté]],0,""))</f>
        <v/>
      </c>
      <c r="J28"/>
      <c r="L28"/>
      <c r="N28" s="9" t="s">
        <v>19</v>
      </c>
      <c r="O28" s="9">
        <v>0</v>
      </c>
      <c r="P28" s="9" t="s">
        <v>28</v>
      </c>
      <c r="Q28" s="9">
        <v>0</v>
      </c>
      <c r="R28" s="9" t="s">
        <v>25</v>
      </c>
      <c r="S28" s="9"/>
      <c r="T28" s="18">
        <f>Tabulka4[Domácí]-Tabulka4[Hosté]</f>
        <v>0</v>
      </c>
      <c r="U28" s="18" t="str">
        <f>IF(Tabulka4[Domácí]&gt;Tabulka4[Hosté],1,IF(Tabulka4[Domácí]&lt;Tabulka4[Hosté],0,""))</f>
        <v/>
      </c>
    </row>
    <row r="29" spans="2:25" ht="24.95" customHeight="1" x14ac:dyDescent="0.25">
      <c r="B29" s="10" t="s">
        <v>13</v>
      </c>
      <c r="C29" s="11">
        <v>0</v>
      </c>
      <c r="D29" s="9" t="s">
        <v>28</v>
      </c>
      <c r="E29" s="11">
        <v>0</v>
      </c>
      <c r="F29" s="10" t="s">
        <v>18</v>
      </c>
      <c r="G29" s="10"/>
      <c r="H29" s="18">
        <f>Tabulka2[[#This Row],[Domácí]]-Tabulka2[[#This Row],[Hosté]]</f>
        <v>0</v>
      </c>
      <c r="I29" s="19" t="str">
        <f>IF(Tabulka2[[#This Row],[Domácí]]&gt;Tabulka2[[#This Row],[Hosté]],1,IF(Tabulka2[[#This Row],[Domácí]]&lt;Tabulka2[[#This Row],[Hosté]],0,""))</f>
        <v/>
      </c>
      <c r="J29"/>
      <c r="L29"/>
      <c r="N29" s="9" t="s">
        <v>21</v>
      </c>
      <c r="O29" s="9">
        <v>0</v>
      </c>
      <c r="P29" s="9" t="s">
        <v>28</v>
      </c>
      <c r="Q29" s="9">
        <v>0</v>
      </c>
      <c r="R29" s="9" t="s">
        <v>26</v>
      </c>
      <c r="S29" s="9"/>
      <c r="T29" s="18">
        <f>Tabulka4[Domácí]-Tabulka4[Hosté]</f>
        <v>0</v>
      </c>
      <c r="U29" s="18" t="str">
        <f>IF(Tabulka4[Domácí]&gt;Tabulka4[Hosté],1,IF(Tabulka4[Domácí]&lt;Tabulka4[Hosté],0,""))</f>
        <v/>
      </c>
    </row>
    <row r="30" spans="2:25" ht="24.95" customHeight="1" x14ac:dyDescent="0.25">
      <c r="B30" s="10" t="s">
        <v>17</v>
      </c>
      <c r="C30" s="11">
        <v>0</v>
      </c>
      <c r="D30" s="9" t="s">
        <v>28</v>
      </c>
      <c r="E30" s="11">
        <v>0</v>
      </c>
      <c r="F30" s="10" t="s">
        <v>15</v>
      </c>
      <c r="G30" s="10"/>
      <c r="H30" s="18">
        <f>Tabulka2[[#This Row],[Domácí]]-Tabulka2[[#This Row],[Hosté]]</f>
        <v>0</v>
      </c>
      <c r="I30" s="19" t="str">
        <f>IF(Tabulka2[[#This Row],[Domácí]]&gt;Tabulka2[[#This Row],[Hosté]],1,IF(Tabulka2[[#This Row],[Domácí]]&lt;Tabulka2[[#This Row],[Hosté]],0,""))</f>
        <v/>
      </c>
      <c r="J30"/>
      <c r="L30"/>
      <c r="N30" s="9" t="s">
        <v>25</v>
      </c>
      <c r="O30" s="9">
        <v>0</v>
      </c>
      <c r="P30" s="9" t="s">
        <v>28</v>
      </c>
      <c r="Q30" s="9">
        <v>0</v>
      </c>
      <c r="R30" s="9" t="s">
        <v>23</v>
      </c>
      <c r="S30" s="9"/>
      <c r="T30" s="18">
        <f>Tabulka4[Domácí]-Tabulka4[Hosté]</f>
        <v>0</v>
      </c>
      <c r="U30" s="18" t="str">
        <f>IF(Tabulka4[Domácí]&gt;Tabulka4[Hosté],1,IF(Tabulka4[Domácí]&lt;Tabulka4[Hosté],0,""))</f>
        <v/>
      </c>
    </row>
    <row r="31" spans="2:25" ht="24.95" customHeight="1" x14ac:dyDescent="0.25">
      <c r="B31" s="10" t="s">
        <v>16</v>
      </c>
      <c r="C31" s="11">
        <v>0</v>
      </c>
      <c r="D31" s="9" t="s">
        <v>28</v>
      </c>
      <c r="E31" s="11">
        <v>0</v>
      </c>
      <c r="F31" s="10" t="s">
        <v>12</v>
      </c>
      <c r="G31" s="10"/>
      <c r="H31" s="18">
        <f>Tabulka2[[#This Row],[Domácí]]-Tabulka2[[#This Row],[Hosté]]</f>
        <v>0</v>
      </c>
      <c r="I31" s="19" t="str">
        <f>IF(Tabulka2[[#This Row],[Domácí]]&gt;Tabulka2[[#This Row],[Hosté]],1,IF(Tabulka2[[#This Row],[Domácí]]&lt;Tabulka2[[#This Row],[Hosté]],0,""))</f>
        <v/>
      </c>
      <c r="J31"/>
      <c r="L31"/>
      <c r="N31" s="9" t="s">
        <v>24</v>
      </c>
      <c r="O31" s="9">
        <v>0</v>
      </c>
      <c r="P31" s="9" t="s">
        <v>28</v>
      </c>
      <c r="Q31" s="9">
        <v>0</v>
      </c>
      <c r="R31" s="9" t="s">
        <v>20</v>
      </c>
      <c r="S31" s="9"/>
      <c r="T31" s="18">
        <f>Tabulka4[Domácí]-Tabulka4[Hosté]</f>
        <v>0</v>
      </c>
      <c r="U31" s="18" t="str">
        <f>IF(Tabulka4[Domácí]&gt;Tabulka4[Hosté],1,IF(Tabulka4[Domácí]&lt;Tabulka4[Hosté],0,""))</f>
        <v/>
      </c>
    </row>
    <row r="32" spans="2:25" ht="24.95" customHeight="1" x14ac:dyDescent="0.25">
      <c r="B32" s="10" t="s">
        <v>11</v>
      </c>
      <c r="C32" s="11">
        <v>0</v>
      </c>
      <c r="D32" s="9" t="s">
        <v>28</v>
      </c>
      <c r="E32" s="11">
        <v>0</v>
      </c>
      <c r="F32" s="10" t="s">
        <v>14</v>
      </c>
      <c r="G32" s="10"/>
      <c r="H32" s="18">
        <f>Tabulka2[[#This Row],[Domácí]]-Tabulka2[[#This Row],[Hosté]]</f>
        <v>0</v>
      </c>
      <c r="I32" s="19" t="str">
        <f>IF(Tabulka2[[#This Row],[Domácí]]&gt;Tabulka2[[#This Row],[Hosté]],1,IF(Tabulka2[[#This Row],[Domácí]]&lt;Tabulka2[[#This Row],[Hosté]],0,""))</f>
        <v/>
      </c>
      <c r="J32"/>
      <c r="L32"/>
      <c r="N32" s="9" t="s">
        <v>26</v>
      </c>
      <c r="O32" s="9">
        <v>0</v>
      </c>
      <c r="P32" s="9" t="s">
        <v>28</v>
      </c>
      <c r="Q32" s="9">
        <v>0</v>
      </c>
      <c r="R32" s="9" t="s">
        <v>23</v>
      </c>
      <c r="S32" s="9"/>
      <c r="T32" s="18">
        <f>Tabulka4[Domácí]-Tabulka4[Hosté]</f>
        <v>0</v>
      </c>
      <c r="U32" s="18" t="str">
        <f>IF(Tabulka4[Domácí]&gt;Tabulka4[Hosté],1,IF(Tabulka4[Domácí]&lt;Tabulka4[Hosté],0,""))</f>
        <v/>
      </c>
    </row>
    <row r="33" spans="2:21" ht="24.95" customHeight="1" x14ac:dyDescent="0.25">
      <c r="B33" s="10" t="s">
        <v>18</v>
      </c>
      <c r="C33" s="11">
        <v>0</v>
      </c>
      <c r="D33" s="9" t="s">
        <v>28</v>
      </c>
      <c r="E33" s="11">
        <v>0</v>
      </c>
      <c r="F33" s="10" t="s">
        <v>15</v>
      </c>
      <c r="G33" s="10"/>
      <c r="H33" s="18">
        <f>Tabulka2[[#This Row],[Domácí]]-Tabulka2[[#This Row],[Hosté]]</f>
        <v>0</v>
      </c>
      <c r="I33" s="19" t="str">
        <f>IF(Tabulka2[[#This Row],[Domácí]]&gt;Tabulka2[[#This Row],[Hosté]],1,IF(Tabulka2[[#This Row],[Domácí]]&lt;Tabulka2[[#This Row],[Hosté]],0,""))</f>
        <v/>
      </c>
      <c r="J33"/>
      <c r="L33"/>
      <c r="N33" s="9" t="s">
        <v>19</v>
      </c>
      <c r="O33" s="9">
        <v>0</v>
      </c>
      <c r="P33" s="9" t="s">
        <v>28</v>
      </c>
      <c r="Q33" s="9">
        <v>0</v>
      </c>
      <c r="R33" s="9" t="s">
        <v>22</v>
      </c>
      <c r="S33" s="9"/>
      <c r="T33" s="18">
        <f>Tabulka4[Domácí]-Tabulka4[Hosté]</f>
        <v>0</v>
      </c>
      <c r="U33" s="18" t="str">
        <f>IF(Tabulka4[Domácí]&gt;Tabulka4[Hosté],1,IF(Tabulka4[Domácí]&lt;Tabulka4[Hosté],0,""))</f>
        <v/>
      </c>
    </row>
    <row r="34" spans="2:21" ht="24.95" customHeight="1" x14ac:dyDescent="0.25">
      <c r="B34" s="10" t="s">
        <v>17</v>
      </c>
      <c r="C34" s="11">
        <v>0</v>
      </c>
      <c r="D34" s="9" t="s">
        <v>28</v>
      </c>
      <c r="E34" s="11">
        <v>0</v>
      </c>
      <c r="F34" s="10" t="s">
        <v>13</v>
      </c>
      <c r="G34" s="10"/>
      <c r="H34" s="18">
        <f>Tabulka2[[#This Row],[Domácí]]-Tabulka2[[#This Row],[Hosté]]</f>
        <v>0</v>
      </c>
      <c r="I34" s="19" t="str">
        <f>IF(Tabulka2[[#This Row],[Domácí]]&gt;Tabulka2[[#This Row],[Hosté]],1,IF(Tabulka2[[#This Row],[Domácí]]&lt;Tabulka2[[#This Row],[Hosté]],0,""))</f>
        <v/>
      </c>
      <c r="J34"/>
      <c r="L34"/>
      <c r="N34" s="9" t="s">
        <v>25</v>
      </c>
      <c r="O34" s="9">
        <v>0</v>
      </c>
      <c r="P34" s="9" t="s">
        <v>28</v>
      </c>
      <c r="Q34" s="9">
        <v>0</v>
      </c>
      <c r="R34" s="9" t="s">
        <v>21</v>
      </c>
      <c r="S34" s="9"/>
      <c r="T34" s="18">
        <f>Tabulka4[Domácí]-Tabulka4[Hosté]</f>
        <v>0</v>
      </c>
      <c r="U34" s="18" t="str">
        <f>IF(Tabulka4[Domácí]&gt;Tabulka4[Hosté],1,IF(Tabulka4[Domácí]&lt;Tabulka4[Hosté],0,""))</f>
        <v/>
      </c>
    </row>
    <row r="35" spans="2:21" ht="24.95" customHeight="1" x14ac:dyDescent="0.25">
      <c r="B35" s="10" t="s">
        <v>14</v>
      </c>
      <c r="C35" s="11">
        <v>0</v>
      </c>
      <c r="D35" s="9" t="s">
        <v>28</v>
      </c>
      <c r="E35" s="11">
        <v>0</v>
      </c>
      <c r="F35" s="10" t="s">
        <v>12</v>
      </c>
      <c r="G35" s="10"/>
      <c r="H35" s="18">
        <f>Tabulka2[[#This Row],[Domácí]]-Tabulka2[[#This Row],[Hosté]]</f>
        <v>0</v>
      </c>
      <c r="I35" s="19" t="str">
        <f>IF(Tabulka2[[#This Row],[Domácí]]&gt;Tabulka2[[#This Row],[Hosté]],1,IF(Tabulka2[[#This Row],[Domácí]]&lt;Tabulka2[[#This Row],[Hosté]],0,""))</f>
        <v/>
      </c>
      <c r="J35"/>
      <c r="L35"/>
      <c r="N35" s="9" t="s">
        <v>22</v>
      </c>
      <c r="O35" s="9">
        <v>0</v>
      </c>
      <c r="P35" s="9" t="s">
        <v>28</v>
      </c>
      <c r="Q35" s="9">
        <v>0</v>
      </c>
      <c r="R35" s="9" t="s">
        <v>20</v>
      </c>
      <c r="S35" s="9"/>
      <c r="T35" s="18">
        <f>Tabulka4[Domácí]-Tabulka4[Hosté]</f>
        <v>0</v>
      </c>
      <c r="U35" s="18" t="str">
        <f>IF(Tabulka4[Domácí]&gt;Tabulka4[Hosté],1,IF(Tabulka4[Domácí]&lt;Tabulka4[Hosté],0,""))</f>
        <v/>
      </c>
    </row>
    <row r="36" spans="2:21" ht="24.95" customHeight="1" x14ac:dyDescent="0.25">
      <c r="B36" s="10" t="s">
        <v>11</v>
      </c>
      <c r="C36" s="11">
        <v>0</v>
      </c>
      <c r="D36" s="9" t="s">
        <v>28</v>
      </c>
      <c r="E36" s="11">
        <v>0</v>
      </c>
      <c r="F36" s="10" t="s">
        <v>16</v>
      </c>
      <c r="G36" s="10"/>
      <c r="H36" s="18">
        <f>Tabulka2[[#This Row],[Domácí]]-Tabulka2[[#This Row],[Hosté]]</f>
        <v>0</v>
      </c>
      <c r="I36" s="19" t="str">
        <f>IF(Tabulka2[[#This Row],[Domácí]]&gt;Tabulka2[[#This Row],[Hosté]],1,IF(Tabulka2[[#This Row],[Domácí]]&lt;Tabulka2[[#This Row],[Hosté]],0,""))</f>
        <v/>
      </c>
      <c r="J36"/>
      <c r="L36"/>
      <c r="N36" s="9" t="s">
        <v>19</v>
      </c>
      <c r="O36" s="9">
        <v>0</v>
      </c>
      <c r="P36" s="9" t="s">
        <v>28</v>
      </c>
      <c r="Q36" s="9">
        <v>0</v>
      </c>
      <c r="R36" s="9" t="s">
        <v>24</v>
      </c>
      <c r="S36" s="9"/>
      <c r="T36" s="18">
        <f>Tabulka4[Domácí]-Tabulka4[Hosté]</f>
        <v>0</v>
      </c>
      <c r="U36" s="18" t="str">
        <f>IF(Tabulka4[Domácí]&gt;Tabulka4[Hosté],1,IF(Tabulka4[Domácí]&lt;Tabulka4[Hosté],0,""))</f>
        <v/>
      </c>
    </row>
    <row r="37" spans="2:21" ht="24.95" customHeight="1" x14ac:dyDescent="0.25">
      <c r="B37" s="10" t="s">
        <v>17</v>
      </c>
      <c r="C37" s="11">
        <v>0</v>
      </c>
      <c r="D37" s="9" t="s">
        <v>28</v>
      </c>
      <c r="E37" s="11">
        <v>0</v>
      </c>
      <c r="F37" s="10" t="s">
        <v>18</v>
      </c>
      <c r="G37" s="10"/>
      <c r="H37" s="18">
        <f>Tabulka2[[#This Row],[Domácí]]-Tabulka2[[#This Row],[Hosté]]</f>
        <v>0</v>
      </c>
      <c r="I37" s="19" t="str">
        <f>IF(Tabulka2[[#This Row],[Domácí]]&gt;Tabulka2[[#This Row],[Hosté]],1,IF(Tabulka2[[#This Row],[Domácí]]&lt;Tabulka2[[#This Row],[Hosté]],0,""))</f>
        <v/>
      </c>
      <c r="J37"/>
      <c r="L37"/>
      <c r="N37" s="9" t="s">
        <v>25</v>
      </c>
      <c r="O37" s="9">
        <v>0</v>
      </c>
      <c r="P37" s="9" t="s">
        <v>28</v>
      </c>
      <c r="Q37" s="9">
        <v>0</v>
      </c>
      <c r="R37" s="9" t="s">
        <v>26</v>
      </c>
      <c r="S37" s="9"/>
      <c r="T37" s="18">
        <f>Tabulka4[Domácí]-Tabulka4[Hosté]</f>
        <v>0</v>
      </c>
      <c r="U37" s="18" t="str">
        <f>IF(Tabulka4[Domácí]&gt;Tabulka4[Hosté],1,IF(Tabulka4[Domácí]&lt;Tabulka4[Hosté],0,""))</f>
        <v/>
      </c>
    </row>
    <row r="38" spans="2:21" ht="24.95" customHeight="1" x14ac:dyDescent="0.25">
      <c r="B38" s="10" t="s">
        <v>13</v>
      </c>
      <c r="C38" s="11">
        <v>0</v>
      </c>
      <c r="D38" s="9" t="s">
        <v>28</v>
      </c>
      <c r="E38" s="11">
        <v>0</v>
      </c>
      <c r="F38" s="10" t="s">
        <v>14</v>
      </c>
      <c r="G38" s="10"/>
      <c r="H38" s="18">
        <f>Tabulka2[[#This Row],[Domácí]]-Tabulka2[[#This Row],[Hosté]]</f>
        <v>0</v>
      </c>
      <c r="I38" s="19" t="str">
        <f>IF(Tabulka2[[#This Row],[Domácí]]&gt;Tabulka2[[#This Row],[Hosté]],1,IF(Tabulka2[[#This Row],[Domácí]]&lt;Tabulka2[[#This Row],[Hosté]],0,""))</f>
        <v/>
      </c>
      <c r="J38"/>
      <c r="L38"/>
      <c r="N38" s="9" t="s">
        <v>21</v>
      </c>
      <c r="O38" s="9">
        <v>0</v>
      </c>
      <c r="P38" s="9" t="s">
        <v>28</v>
      </c>
      <c r="Q38" s="9">
        <v>0</v>
      </c>
      <c r="R38" s="9" t="s">
        <v>22</v>
      </c>
      <c r="S38" s="9"/>
      <c r="T38" s="18">
        <f>Tabulka4[Domácí]-Tabulka4[Hosté]</f>
        <v>0</v>
      </c>
      <c r="U38" s="18" t="str">
        <f>IF(Tabulka4[Domácí]&gt;Tabulka4[Hosté],1,IF(Tabulka4[Domácí]&lt;Tabulka4[Hosté],0,""))</f>
        <v/>
      </c>
    </row>
    <row r="39" spans="2:21" ht="24.95" customHeight="1" x14ac:dyDescent="0.25">
      <c r="B39" s="10" t="s">
        <v>15</v>
      </c>
      <c r="C39" s="11">
        <v>0</v>
      </c>
      <c r="D39" s="9" t="s">
        <v>28</v>
      </c>
      <c r="E39" s="11">
        <v>0</v>
      </c>
      <c r="F39" s="10" t="s">
        <v>16</v>
      </c>
      <c r="G39" s="10"/>
      <c r="H39" s="18">
        <f>Tabulka2[[#This Row],[Domácí]]-Tabulka2[[#This Row],[Hosté]]</f>
        <v>0</v>
      </c>
      <c r="I39" s="19" t="str">
        <f>IF(Tabulka2[[#This Row],[Domácí]]&gt;Tabulka2[[#This Row],[Hosté]],1,IF(Tabulka2[[#This Row],[Domácí]]&lt;Tabulka2[[#This Row],[Hosté]],0,""))</f>
        <v/>
      </c>
      <c r="J39"/>
      <c r="L39"/>
      <c r="N39" s="9" t="s">
        <v>23</v>
      </c>
      <c r="O39" s="9">
        <v>0</v>
      </c>
      <c r="P39" s="9" t="s">
        <v>28</v>
      </c>
      <c r="Q39" s="9">
        <v>0</v>
      </c>
      <c r="R39" s="9" t="s">
        <v>24</v>
      </c>
      <c r="S39" s="9"/>
      <c r="T39" s="18">
        <f>Tabulka4[Domácí]-Tabulka4[Hosté]</f>
        <v>0</v>
      </c>
      <c r="U39" s="18" t="str">
        <f>IF(Tabulka4[Domácí]&gt;Tabulka4[Hosté],1,IF(Tabulka4[Domácí]&lt;Tabulka4[Hosté],0,""))</f>
        <v/>
      </c>
    </row>
    <row r="40" spans="2:21" ht="24.95" customHeight="1" x14ac:dyDescent="0.25">
      <c r="B40" s="10" t="s">
        <v>11</v>
      </c>
      <c r="C40" s="11">
        <v>0</v>
      </c>
      <c r="D40" s="9" t="s">
        <v>28</v>
      </c>
      <c r="E40" s="11">
        <v>0</v>
      </c>
      <c r="F40" s="10" t="s">
        <v>12</v>
      </c>
      <c r="G40" s="10"/>
      <c r="H40" s="18">
        <f>Tabulka2[[#This Row],[Domácí]]-Tabulka2[[#This Row],[Hosté]]</f>
        <v>0</v>
      </c>
      <c r="I40" s="19" t="str">
        <f>IF(Tabulka2[[#This Row],[Domácí]]&gt;Tabulka2[[#This Row],[Hosté]],1,IF(Tabulka2[[#This Row],[Domácí]]&lt;Tabulka2[[#This Row],[Hosté]],0,""))</f>
        <v/>
      </c>
      <c r="J40"/>
      <c r="L40"/>
      <c r="N40" s="9" t="s">
        <v>19</v>
      </c>
      <c r="O40" s="9">
        <v>0</v>
      </c>
      <c r="P40" s="9" t="s">
        <v>28</v>
      </c>
      <c r="Q40" s="9">
        <v>0</v>
      </c>
      <c r="R40" s="9" t="s">
        <v>20</v>
      </c>
      <c r="S40" s="9"/>
      <c r="T40" s="18">
        <f>Tabulka4[Domácí]-Tabulka4[Hosté]</f>
        <v>0</v>
      </c>
      <c r="U40" s="18" t="str">
        <f>IF(Tabulka4[Domácí]&gt;Tabulka4[Hosté],1,IF(Tabulka4[Domácí]&lt;Tabulka4[Hosté],0,""))</f>
        <v/>
      </c>
    </row>
  </sheetData>
  <sortState ref="M2:W9">
    <sortCondition descending="1" ref="W2"/>
    <sortCondition descending="1" ref="W9"/>
  </sortState>
  <mergeCells count="1">
    <mergeCell ref="C11:E11"/>
  </mergeCells>
  <conditionalFormatting sqref="A2:A4">
    <cfRule type="colorScale" priority="5">
      <colorScale>
        <cfvo type="min"/>
        <cfvo type="max"/>
        <color theme="9"/>
        <color rgb="FFFFEF9C"/>
      </colorScale>
    </cfRule>
  </conditionalFormatting>
  <conditionalFormatting sqref="M2:M5">
    <cfRule type="colorScale" priority="4">
      <colorScale>
        <cfvo type="min"/>
        <cfvo type="max"/>
        <color theme="9"/>
        <color rgb="FFFFEF9C"/>
      </colorScale>
    </cfRule>
  </conditionalFormatting>
  <conditionalFormatting sqref="A2:A5">
    <cfRule type="colorScale" priority="3">
      <colorScale>
        <cfvo type="min"/>
        <cfvo type="max"/>
        <color theme="9"/>
        <color rgb="FFFFEF9C"/>
      </colorScale>
    </cfRule>
  </conditionalFormatting>
  <conditionalFormatting sqref="M6:M9">
    <cfRule type="colorScale" priority="2">
      <colorScale>
        <cfvo type="min"/>
        <cfvo type="max"/>
        <color rgb="FFFF0000"/>
        <color rgb="FFC00000"/>
      </colorScale>
    </cfRule>
  </conditionalFormatting>
  <conditionalFormatting sqref="A6:A9">
    <cfRule type="colorScale" priority="1">
      <colorScale>
        <cfvo type="min"/>
        <cfvo type="max"/>
        <color rgb="FFFF0000"/>
        <color rgb="FFC00000"/>
      </colorScale>
    </cfRule>
  </conditionalFormatting>
  <pageMargins left="0.7" right="0.7" top="0.78740157499999996" bottom="0.78740157499999996" header="0.3" footer="0.3"/>
  <pageSetup paperSize="9" orientation="portrait" horizontalDpi="4294967293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>
      <selection activeCell="F23" sqref="F23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League</vt:lpstr>
      <vt:lpstr>Play off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2016-04-09T10:58:36Z</dcterms:created>
  <dcterms:modified xsi:type="dcterms:W3CDTF">2016-04-10T12:59:37Z</dcterms:modified>
</cp:coreProperties>
</file>