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490" windowHeight="7530"/>
  </bookViews>
  <sheets>
    <sheet name="Odepisování DM" sheetId="1" r:id="rId1"/>
    <sheet name="List2" sheetId="2" state="hidden" r:id="rId2"/>
    <sheet name="List3" sheetId="3" state="hidden" r:id="rId3"/>
  </sheets>
  <calcPr calcId="145621"/>
</workbook>
</file>

<file path=xl/calcChain.xml><?xml version="1.0" encoding="utf-8"?>
<calcChain xmlns="http://schemas.openxmlformats.org/spreadsheetml/2006/main">
  <c r="C19" i="1" l="1"/>
  <c r="D19" i="1" s="1"/>
  <c r="C20" i="1" l="1"/>
  <c r="D20" i="1" s="1"/>
  <c r="B19" i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C21" i="1" l="1"/>
  <c r="C22" i="1" l="1"/>
  <c r="D21" i="1"/>
  <c r="F19" i="1"/>
  <c r="F20" i="1" s="1"/>
  <c r="E19" i="1"/>
  <c r="E20" i="1" s="1"/>
  <c r="E21" i="1" l="1"/>
  <c r="E22" i="1" s="1"/>
  <c r="C23" i="1"/>
  <c r="D22" i="1"/>
  <c r="F21" i="1"/>
  <c r="C24" i="1" l="1"/>
  <c r="D23" i="1"/>
  <c r="E23" i="1" s="1"/>
  <c r="F22" i="1"/>
  <c r="F23" i="1" l="1"/>
  <c r="C25" i="1"/>
  <c r="D24" i="1"/>
  <c r="E24" i="1" s="1"/>
  <c r="C26" i="1" l="1"/>
  <c r="D25" i="1"/>
  <c r="E25" i="1"/>
  <c r="F24" i="1"/>
  <c r="F25" i="1" l="1"/>
  <c r="F26" i="1" s="1"/>
  <c r="C27" i="1"/>
  <c r="D26" i="1"/>
  <c r="E26" i="1" s="1"/>
  <c r="C28" i="1" l="1"/>
  <c r="D27" i="1"/>
  <c r="F27" i="1" s="1"/>
  <c r="E27" i="1" l="1"/>
  <c r="D28" i="1"/>
  <c r="C29" i="1"/>
  <c r="E28" i="1" l="1"/>
  <c r="E29" i="1" s="1"/>
  <c r="F28" i="1"/>
  <c r="D29" i="1"/>
  <c r="C30" i="1"/>
  <c r="F29" i="1" l="1"/>
  <c r="D30" i="1"/>
  <c r="C31" i="1"/>
  <c r="D31" i="1" l="1"/>
  <c r="C32" i="1"/>
  <c r="E31" i="1"/>
  <c r="F30" i="1"/>
  <c r="E30" i="1"/>
  <c r="F31" i="1" l="1"/>
  <c r="C33" i="1"/>
  <c r="D32" i="1"/>
  <c r="D33" i="1" l="1"/>
  <c r="E33" i="1"/>
  <c r="C34" i="1"/>
  <c r="E32" i="1"/>
  <c r="F32" i="1"/>
  <c r="F33" i="1" l="1"/>
  <c r="D34" i="1"/>
  <c r="E34" i="1" s="1"/>
  <c r="C35" i="1"/>
  <c r="F34" i="1" l="1"/>
  <c r="F35" i="1" s="1"/>
  <c r="E35" i="1"/>
  <c r="C36" i="1"/>
  <c r="D35" i="1"/>
  <c r="C37" i="1" l="1"/>
  <c r="D36" i="1"/>
  <c r="E36" i="1" s="1"/>
  <c r="F36" i="1" l="1"/>
  <c r="C38" i="1"/>
  <c r="D37" i="1"/>
  <c r="E37" i="1" s="1"/>
  <c r="D38" i="1" l="1"/>
  <c r="C39" i="1"/>
  <c r="E38" i="1"/>
  <c r="F37" i="1"/>
  <c r="F38" i="1" s="1"/>
  <c r="C40" i="1" l="1"/>
  <c r="D39" i="1"/>
  <c r="F39" i="1" s="1"/>
  <c r="E40" i="1" l="1"/>
  <c r="C41" i="1"/>
  <c r="D40" i="1"/>
  <c r="F40" i="1" s="1"/>
  <c r="E39" i="1"/>
  <c r="D41" i="1" l="1"/>
  <c r="F41" i="1" s="1"/>
  <c r="E41" i="1"/>
  <c r="C42" i="1"/>
  <c r="D42" i="1" l="1"/>
  <c r="E42" i="1" s="1"/>
  <c r="C43" i="1"/>
  <c r="F42" i="1" l="1"/>
  <c r="F43" i="1" s="1"/>
  <c r="E43" i="1"/>
  <c r="C44" i="1"/>
  <c r="D43" i="1"/>
  <c r="C45" i="1" l="1"/>
  <c r="D44" i="1"/>
  <c r="E44" i="1" s="1"/>
  <c r="F44" i="1" l="1"/>
  <c r="C46" i="1"/>
  <c r="D45" i="1"/>
  <c r="E45" i="1" s="1"/>
  <c r="D46" i="1" l="1"/>
  <c r="C47" i="1"/>
  <c r="E46" i="1"/>
  <c r="F45" i="1"/>
  <c r="F46" i="1" s="1"/>
  <c r="C48" i="1" l="1"/>
  <c r="D47" i="1"/>
  <c r="E47" i="1" s="1"/>
  <c r="F47" i="1"/>
  <c r="C49" i="1" l="1"/>
  <c r="D48" i="1"/>
  <c r="F48" i="1" s="1"/>
  <c r="D49" i="1" l="1"/>
  <c r="F49" i="1" s="1"/>
  <c r="E49" i="1"/>
  <c r="C50" i="1"/>
  <c r="E48" i="1"/>
  <c r="D50" i="1" l="1"/>
  <c r="F50" i="1" s="1"/>
  <c r="C51" i="1"/>
  <c r="C52" i="1" l="1"/>
  <c r="D51" i="1"/>
  <c r="F51" i="1" s="1"/>
  <c r="E50" i="1"/>
  <c r="E51" i="1" s="1"/>
  <c r="C53" i="1" l="1"/>
  <c r="D52" i="1"/>
  <c r="F52" i="1" s="1"/>
  <c r="D53" i="1" l="1"/>
  <c r="F53" i="1" s="1"/>
  <c r="C54" i="1"/>
  <c r="E52" i="1"/>
  <c r="E53" i="1" s="1"/>
  <c r="D54" i="1" l="1"/>
  <c r="F54" i="1" s="1"/>
  <c r="C55" i="1"/>
  <c r="E54" i="1"/>
  <c r="D55" i="1" l="1"/>
  <c r="F55" i="1" s="1"/>
  <c r="C56" i="1"/>
  <c r="C57" i="1" l="1"/>
  <c r="D56" i="1"/>
  <c r="F56" i="1" s="1"/>
  <c r="E55" i="1"/>
  <c r="D57" i="1" l="1"/>
  <c r="F57" i="1" s="1"/>
  <c r="E57" i="1"/>
  <c r="C58" i="1"/>
  <c r="E56" i="1"/>
  <c r="C59" i="1" l="1"/>
  <c r="D58" i="1"/>
  <c r="E58" i="1" s="1"/>
  <c r="C60" i="1" l="1"/>
  <c r="D59" i="1"/>
  <c r="E59" i="1" s="1"/>
  <c r="F58" i="1"/>
  <c r="F59" i="1" s="1"/>
  <c r="C61" i="1" l="1"/>
  <c r="D60" i="1"/>
  <c r="F60" i="1" s="1"/>
  <c r="C62" i="1" l="1"/>
  <c r="D61" i="1"/>
  <c r="F61" i="1" s="1"/>
  <c r="E60" i="1"/>
  <c r="D62" i="1" l="1"/>
  <c r="F62" i="1" s="1"/>
  <c r="C63" i="1"/>
  <c r="E62" i="1"/>
  <c r="E61" i="1"/>
  <c r="C64" i="1" l="1"/>
  <c r="D63" i="1"/>
  <c r="F63" i="1" s="1"/>
  <c r="E63" i="1"/>
  <c r="C65" i="1" l="1"/>
  <c r="D64" i="1"/>
  <c r="E64" i="1" s="1"/>
  <c r="F64" i="1" l="1"/>
  <c r="D65" i="1"/>
  <c r="E65" i="1" s="1"/>
  <c r="C66" i="1"/>
  <c r="F65" i="1" l="1"/>
  <c r="D66" i="1"/>
  <c r="E66" i="1" s="1"/>
  <c r="C67" i="1"/>
  <c r="C68" i="1" l="1"/>
  <c r="D67" i="1"/>
  <c r="E67" i="1" s="1"/>
  <c r="F66" i="1"/>
  <c r="F67" i="1" l="1"/>
  <c r="D68" i="1"/>
  <c r="D69" i="1" s="1"/>
  <c r="E68" i="1" l="1"/>
  <c r="F68" i="1"/>
</calcChain>
</file>

<file path=xl/sharedStrings.xml><?xml version="1.0" encoding="utf-8"?>
<sst xmlns="http://schemas.openxmlformats.org/spreadsheetml/2006/main" count="21" uniqueCount="18">
  <si>
    <t>Odpisová skupina</t>
  </si>
  <si>
    <t>Počet let odpisování</t>
  </si>
  <si>
    <t xml:space="preserve">Roční odpisové sazby pro rovnoměrné odpisování </t>
  </si>
  <si>
    <t>Sazba v prvním roce</t>
  </si>
  <si>
    <t>Sazba pro další roky</t>
  </si>
  <si>
    <t>Rok (pořadí)</t>
  </si>
  <si>
    <t>Procento</t>
  </si>
  <si>
    <t>Odpis</t>
  </si>
  <si>
    <t>Oprávky</t>
  </si>
  <si>
    <t>Zůstatková cena</t>
  </si>
  <si>
    <t xml:space="preserve">Název a popis: </t>
  </si>
  <si>
    <t>Datum pořízení:</t>
  </si>
  <si>
    <t>Vstupní cena Kč:</t>
  </si>
  <si>
    <t>Odpisová skupina:</t>
  </si>
  <si>
    <t>INVENTÁRNÍ KARTA</t>
  </si>
  <si>
    <t>Celkem:</t>
  </si>
  <si>
    <t>x</t>
  </si>
  <si>
    <t>Odpisové skupiny pro odpisování dl. hmotného majetku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</si>
</sst>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.00\ _K_č_-;\-* #,##0.00\ _K_č_-;_-* &quot;-&quot;??\ _K_č_-;_-@_-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164" fontId="2" fillId="0" borderId="0" applyFont="0" applyFill="0" applyBorder="0" applyAlignment="0" applyProtection="0"/>
  </cellStyleXfs>
  <cellXfs count="57">
    <xf numFmtId="0" fontId="0" fillId="0" borderId="0" xfId="0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8" xfId="0" applyBorder="1"/>
    <xf numFmtId="0" fontId="0" fillId="0" borderId="0" xfId="0" applyBorder="1"/>
    <xf numFmtId="0" fontId="0" fillId="0" borderId="9" xfId="0" applyBorder="1" applyAlignment="1">
      <alignment horizontal="center"/>
    </xf>
    <xf numFmtId="0" fontId="0" fillId="0" borderId="18" xfId="0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2" fontId="0" fillId="0" borderId="18" xfId="0" applyNumberFormat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0" fillId="0" borderId="20" xfId="0" applyBorder="1" applyAlignment="1"/>
    <xf numFmtId="0" fontId="0" fillId="0" borderId="20" xfId="0" applyBorder="1"/>
    <xf numFmtId="0" fontId="0" fillId="0" borderId="29" xfId="0" applyBorder="1"/>
    <xf numFmtId="0" fontId="0" fillId="0" borderId="28" xfId="0" applyBorder="1"/>
    <xf numFmtId="14" fontId="0" fillId="0" borderId="27" xfId="0" applyNumberFormat="1" applyBorder="1" applyAlignment="1"/>
    <xf numFmtId="0" fontId="0" fillId="0" borderId="15" xfId="0" applyBorder="1" applyAlignment="1">
      <alignment horizontal="center"/>
    </xf>
    <xf numFmtId="0" fontId="4" fillId="2" borderId="1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164" fontId="0" fillId="0" borderId="5" xfId="0" applyNumberFormat="1" applyBorder="1" applyAlignment="1">
      <alignment vertical="center"/>
    </xf>
    <xf numFmtId="0" fontId="4" fillId="2" borderId="32" xfId="0" applyFont="1" applyFill="1" applyBorder="1" applyAlignment="1">
      <alignment horizontal="center" vertical="center"/>
    </xf>
    <xf numFmtId="164" fontId="0" fillId="0" borderId="10" xfId="0" applyNumberFormat="1" applyBorder="1" applyAlignment="1">
      <alignment horizontal="left" vertical="center"/>
    </xf>
    <xf numFmtId="0" fontId="4" fillId="2" borderId="33" xfId="0" applyFont="1" applyFill="1" applyBorder="1" applyAlignment="1">
      <alignment horizontal="center" vertical="center"/>
    </xf>
    <xf numFmtId="0" fontId="1" fillId="0" borderId="27" xfId="0" applyFont="1" applyBorder="1" applyAlignment="1">
      <alignment horizontal="center"/>
    </xf>
    <xf numFmtId="0" fontId="1" fillId="0" borderId="27" xfId="0" applyFont="1" applyFill="1" applyBorder="1" applyAlignment="1">
      <alignment horizontal="center"/>
    </xf>
    <xf numFmtId="0" fontId="1" fillId="0" borderId="28" xfId="0" applyFont="1" applyFill="1" applyBorder="1" applyAlignment="1">
      <alignment horizontal="center"/>
    </xf>
    <xf numFmtId="0" fontId="1" fillId="2" borderId="3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164" fontId="1" fillId="2" borderId="19" xfId="0" applyNumberFormat="1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horizontal="center"/>
    </xf>
    <xf numFmtId="0" fontId="4" fillId="2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0" fillId="0" borderId="13" xfId="0" applyBorder="1" applyAlignment="1">
      <alignment horizontal="left"/>
    </xf>
    <xf numFmtId="0" fontId="0" fillId="0" borderId="4" xfId="0" applyBorder="1" applyAlignment="1">
      <alignment horizontal="left"/>
    </xf>
    <xf numFmtId="0" fontId="4" fillId="2" borderId="19" xfId="0" applyFont="1" applyFill="1" applyBorder="1" applyAlignment="1">
      <alignment horizontal="center"/>
    </xf>
    <xf numFmtId="0" fontId="4" fillId="2" borderId="30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 wrapText="1"/>
    </xf>
    <xf numFmtId="0" fontId="3" fillId="2" borderId="23" xfId="0" applyFont="1" applyFill="1" applyBorder="1" applyAlignment="1">
      <alignment horizontal="center" wrapText="1"/>
    </xf>
    <xf numFmtId="0" fontId="3" fillId="2" borderId="2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43" fontId="0" fillId="0" borderId="0" xfId="0" applyNumberFormat="1"/>
    <xf numFmtId="4" fontId="0" fillId="0" borderId="27" xfId="0" applyNumberFormat="1" applyBorder="1"/>
  </cellXfs>
  <cellStyles count="3">
    <cellStyle name="čárky 2" xfId="2"/>
    <cellStyle name="Normálna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showGridLines="0" tabSelected="1" workbookViewId="0"/>
  </sheetViews>
  <sheetFormatPr defaultRowHeight="15" x14ac:dyDescent="0.25"/>
  <cols>
    <col min="2" max="2" width="20.42578125" customWidth="1"/>
    <col min="3" max="3" width="20.28515625" customWidth="1"/>
    <col min="4" max="4" width="15" customWidth="1"/>
    <col min="5" max="5" width="16.85546875" customWidth="1"/>
    <col min="6" max="6" width="21" customWidth="1"/>
    <col min="7" max="7" width="20.42578125" customWidth="1"/>
  </cols>
  <sheetData>
    <row r="1" spans="1:7" x14ac:dyDescent="0.25">
      <c r="B1" s="51" t="s">
        <v>17</v>
      </c>
      <c r="C1" s="52"/>
      <c r="E1" s="41" t="s">
        <v>2</v>
      </c>
      <c r="F1" s="42"/>
      <c r="G1" s="43"/>
    </row>
    <row r="2" spans="1:7" ht="15.75" thickBot="1" x14ac:dyDescent="0.3">
      <c r="B2" s="53"/>
      <c r="C2" s="54"/>
      <c r="E2" s="44"/>
      <c r="F2" s="45"/>
      <c r="G2" s="46"/>
    </row>
    <row r="3" spans="1:7" ht="15.75" thickBot="1" x14ac:dyDescent="0.3">
      <c r="A3" s="5"/>
      <c r="B3" s="17" t="s">
        <v>0</v>
      </c>
      <c r="C3" s="18" t="s">
        <v>1</v>
      </c>
      <c r="E3" s="9" t="s">
        <v>0</v>
      </c>
      <c r="F3" s="9" t="s">
        <v>3</v>
      </c>
      <c r="G3" s="10" t="s">
        <v>4</v>
      </c>
    </row>
    <row r="4" spans="1:7" x14ac:dyDescent="0.25">
      <c r="A4" s="5"/>
      <c r="B4" s="7">
        <v>1</v>
      </c>
      <c r="C4" s="8">
        <v>3</v>
      </c>
      <c r="E4" s="39">
        <v>1</v>
      </c>
      <c r="F4" s="11">
        <v>20</v>
      </c>
      <c r="G4" s="14">
        <v>40</v>
      </c>
    </row>
    <row r="5" spans="1:7" x14ac:dyDescent="0.25">
      <c r="A5" s="5"/>
      <c r="B5" s="3">
        <v>2</v>
      </c>
      <c r="C5" s="1">
        <v>5</v>
      </c>
      <c r="E5" s="24">
        <v>2</v>
      </c>
      <c r="F5" s="12">
        <v>11</v>
      </c>
      <c r="G5" s="15">
        <v>22.25</v>
      </c>
    </row>
    <row r="6" spans="1:7" x14ac:dyDescent="0.25">
      <c r="A6" s="5"/>
      <c r="B6" s="3">
        <v>3</v>
      </c>
      <c r="C6" s="1">
        <v>10</v>
      </c>
      <c r="E6" s="24">
        <v>3</v>
      </c>
      <c r="F6" s="12">
        <v>5.5</v>
      </c>
      <c r="G6" s="15">
        <v>10.5</v>
      </c>
    </row>
    <row r="7" spans="1:7" x14ac:dyDescent="0.25">
      <c r="A7" s="5"/>
      <c r="B7" s="3">
        <v>4</v>
      </c>
      <c r="C7" s="1">
        <v>20</v>
      </c>
      <c r="E7" s="24">
        <v>4</v>
      </c>
      <c r="F7" s="12">
        <v>2.15</v>
      </c>
      <c r="G7" s="15">
        <v>5.15</v>
      </c>
    </row>
    <row r="8" spans="1:7" x14ac:dyDescent="0.25">
      <c r="A8" s="5"/>
      <c r="B8" s="3">
        <v>5</v>
      </c>
      <c r="C8" s="1">
        <v>30</v>
      </c>
      <c r="E8" s="24">
        <v>5</v>
      </c>
      <c r="F8" s="12">
        <v>1.4</v>
      </c>
      <c r="G8" s="15">
        <v>3.4</v>
      </c>
    </row>
    <row r="9" spans="1:7" ht="15.75" thickBot="1" x14ac:dyDescent="0.3">
      <c r="A9" s="5"/>
      <c r="B9" s="4">
        <v>6</v>
      </c>
      <c r="C9" s="2">
        <v>50</v>
      </c>
      <c r="E9" s="40">
        <v>6</v>
      </c>
      <c r="F9" s="13">
        <v>1.02</v>
      </c>
      <c r="G9" s="16">
        <v>2.02</v>
      </c>
    </row>
    <row r="11" spans="1:7" ht="15.75" thickBot="1" x14ac:dyDescent="0.3"/>
    <row r="12" spans="1:7" ht="19.5" thickBot="1" x14ac:dyDescent="0.35">
      <c r="B12" s="49" t="s">
        <v>14</v>
      </c>
      <c r="C12" s="50"/>
    </row>
    <row r="13" spans="1:7" x14ac:dyDescent="0.25">
      <c r="B13" s="47" t="s">
        <v>10</v>
      </c>
      <c r="C13" s="48"/>
    </row>
    <row r="14" spans="1:7" x14ac:dyDescent="0.25">
      <c r="B14" s="19" t="s">
        <v>11</v>
      </c>
      <c r="C14" s="23">
        <v>42767</v>
      </c>
    </row>
    <row r="15" spans="1:7" x14ac:dyDescent="0.25">
      <c r="B15" s="20" t="s">
        <v>12</v>
      </c>
      <c r="C15" s="56">
        <v>450000</v>
      </c>
    </row>
    <row r="16" spans="1:7" ht="15.75" thickBot="1" x14ac:dyDescent="0.3">
      <c r="B16" s="22" t="s">
        <v>13</v>
      </c>
      <c r="C16" s="21">
        <v>2</v>
      </c>
    </row>
    <row r="17" spans="1:7" ht="15.75" thickBot="1" x14ac:dyDescent="0.3"/>
    <row r="18" spans="1:7" ht="20.25" customHeight="1" x14ac:dyDescent="0.25">
      <c r="A18" s="6"/>
      <c r="B18" s="31" t="s">
        <v>5</v>
      </c>
      <c r="C18" s="29" t="s">
        <v>6</v>
      </c>
      <c r="D18" s="25" t="s">
        <v>7</v>
      </c>
      <c r="E18" s="25" t="s">
        <v>8</v>
      </c>
      <c r="F18" s="26" t="s">
        <v>9</v>
      </c>
    </row>
    <row r="19" spans="1:7" x14ac:dyDescent="0.25">
      <c r="A19" s="6"/>
      <c r="B19" s="32">
        <f>YEAR(C14)</f>
        <v>2017</v>
      </c>
      <c r="C19" s="30">
        <f>VLOOKUP($C$16,$E$4:$G$9,2)</f>
        <v>11</v>
      </c>
      <c r="D19" s="27">
        <f>IF(C19=0,0,$C$15*C19/100)</f>
        <v>49500</v>
      </c>
      <c r="E19" s="27">
        <f>D19</f>
        <v>49500</v>
      </c>
      <c r="F19" s="28">
        <f>C15-D19</f>
        <v>400500</v>
      </c>
    </row>
    <row r="20" spans="1:7" x14ac:dyDescent="0.25">
      <c r="A20" s="6"/>
      <c r="B20" s="32">
        <f>B19+1</f>
        <v>2018</v>
      </c>
      <c r="C20" s="30">
        <f>VLOOKUP($C$16,$E$4:$G$9,3)</f>
        <v>22.25</v>
      </c>
      <c r="D20" s="27">
        <f t="shared" ref="D20:D68" si="0">IF(C20=0,0,$C$15*C20/100)</f>
        <v>100125</v>
      </c>
      <c r="E20" s="27">
        <f>E19+D20</f>
        <v>149625</v>
      </c>
      <c r="F20" s="28">
        <f t="shared" ref="F20:F68" si="1">F19-D20</f>
        <v>300375</v>
      </c>
    </row>
    <row r="21" spans="1:7" x14ac:dyDescent="0.25">
      <c r="A21" s="6"/>
      <c r="B21" s="32">
        <f>B20+1</f>
        <v>2019</v>
      </c>
      <c r="C21" s="30">
        <f>IF(ROW()&gt;18+VLOOKUP($C$16,$B$4:$C$9,2),0,C20)</f>
        <v>22.25</v>
      </c>
      <c r="D21" s="27">
        <f t="shared" si="0"/>
        <v>100125</v>
      </c>
      <c r="E21" s="27">
        <f>IF(C21=0,0,E20+D21)</f>
        <v>249750</v>
      </c>
      <c r="F21" s="28">
        <f t="shared" si="1"/>
        <v>200250</v>
      </c>
    </row>
    <row r="22" spans="1:7" x14ac:dyDescent="0.25">
      <c r="A22" s="6"/>
      <c r="B22" s="32">
        <f>B21+1</f>
        <v>2020</v>
      </c>
      <c r="C22" s="30">
        <f t="shared" ref="C22:C68" si="2">IF(ROW()&gt;18+VLOOKUP($C$16,$B$4:$C$9,2),0,C21)</f>
        <v>22.25</v>
      </c>
      <c r="D22" s="27">
        <f t="shared" si="0"/>
        <v>100125</v>
      </c>
      <c r="E22" s="27">
        <f t="shared" ref="E22:E68" si="3">IF(C22=0,0,E21+D22)</f>
        <v>349875</v>
      </c>
      <c r="F22" s="28">
        <f t="shared" si="1"/>
        <v>100125</v>
      </c>
    </row>
    <row r="23" spans="1:7" x14ac:dyDescent="0.25">
      <c r="B23" s="32">
        <f>B22+1</f>
        <v>2021</v>
      </c>
      <c r="C23" s="30">
        <f t="shared" si="2"/>
        <v>22.25</v>
      </c>
      <c r="D23" s="27">
        <f t="shared" si="0"/>
        <v>100125</v>
      </c>
      <c r="E23" s="27">
        <f t="shared" si="3"/>
        <v>450000</v>
      </c>
      <c r="F23" s="28">
        <f t="shared" si="1"/>
        <v>0</v>
      </c>
    </row>
    <row r="24" spans="1:7" x14ac:dyDescent="0.25">
      <c r="B24" s="33">
        <f>B23+1</f>
        <v>2022</v>
      </c>
      <c r="C24" s="30">
        <f t="shared" si="2"/>
        <v>0</v>
      </c>
      <c r="D24" s="27">
        <f t="shared" si="0"/>
        <v>0</v>
      </c>
      <c r="E24" s="27">
        <f t="shared" si="3"/>
        <v>0</v>
      </c>
      <c r="F24" s="28">
        <f t="shared" si="1"/>
        <v>0</v>
      </c>
      <c r="G24" s="55"/>
    </row>
    <row r="25" spans="1:7" x14ac:dyDescent="0.25">
      <c r="B25" s="33">
        <f t="shared" ref="B25:B68" si="4">B24+1</f>
        <v>2023</v>
      </c>
      <c r="C25" s="30">
        <f t="shared" si="2"/>
        <v>0</v>
      </c>
      <c r="D25" s="27">
        <f t="shared" si="0"/>
        <v>0</v>
      </c>
      <c r="E25" s="27">
        <f t="shared" si="3"/>
        <v>0</v>
      </c>
      <c r="F25" s="28">
        <f t="shared" si="1"/>
        <v>0</v>
      </c>
    </row>
    <row r="26" spans="1:7" x14ac:dyDescent="0.25">
      <c r="B26" s="33">
        <f t="shared" si="4"/>
        <v>2024</v>
      </c>
      <c r="C26" s="30">
        <f t="shared" si="2"/>
        <v>0</v>
      </c>
      <c r="D26" s="27">
        <f t="shared" si="0"/>
        <v>0</v>
      </c>
      <c r="E26" s="27">
        <f t="shared" si="3"/>
        <v>0</v>
      </c>
      <c r="F26" s="28">
        <f t="shared" si="1"/>
        <v>0</v>
      </c>
    </row>
    <row r="27" spans="1:7" x14ac:dyDescent="0.25">
      <c r="B27" s="33">
        <f t="shared" si="4"/>
        <v>2025</v>
      </c>
      <c r="C27" s="30">
        <f t="shared" si="2"/>
        <v>0</v>
      </c>
      <c r="D27" s="27">
        <f t="shared" si="0"/>
        <v>0</v>
      </c>
      <c r="E27" s="27">
        <f t="shared" si="3"/>
        <v>0</v>
      </c>
      <c r="F27" s="28">
        <f t="shared" si="1"/>
        <v>0</v>
      </c>
    </row>
    <row r="28" spans="1:7" x14ac:dyDescent="0.25">
      <c r="B28" s="33">
        <f t="shared" si="4"/>
        <v>2026</v>
      </c>
      <c r="C28" s="30">
        <f t="shared" si="2"/>
        <v>0</v>
      </c>
      <c r="D28" s="27">
        <f t="shared" si="0"/>
        <v>0</v>
      </c>
      <c r="E28" s="27">
        <f t="shared" si="3"/>
        <v>0</v>
      </c>
      <c r="F28" s="28">
        <f t="shared" si="1"/>
        <v>0</v>
      </c>
    </row>
    <row r="29" spans="1:7" x14ac:dyDescent="0.25">
      <c r="B29" s="33">
        <f t="shared" si="4"/>
        <v>2027</v>
      </c>
      <c r="C29" s="30">
        <f t="shared" si="2"/>
        <v>0</v>
      </c>
      <c r="D29" s="27">
        <f t="shared" si="0"/>
        <v>0</v>
      </c>
      <c r="E29" s="27">
        <f t="shared" si="3"/>
        <v>0</v>
      </c>
      <c r="F29" s="28">
        <f t="shared" si="1"/>
        <v>0</v>
      </c>
    </row>
    <row r="30" spans="1:7" x14ac:dyDescent="0.25">
      <c r="B30" s="33">
        <f t="shared" si="4"/>
        <v>2028</v>
      </c>
      <c r="C30" s="30">
        <f t="shared" si="2"/>
        <v>0</v>
      </c>
      <c r="D30" s="27">
        <f t="shared" si="0"/>
        <v>0</v>
      </c>
      <c r="E30" s="27">
        <f t="shared" si="3"/>
        <v>0</v>
      </c>
      <c r="F30" s="28">
        <f t="shared" si="1"/>
        <v>0</v>
      </c>
    </row>
    <row r="31" spans="1:7" x14ac:dyDescent="0.25">
      <c r="B31" s="33">
        <f t="shared" si="4"/>
        <v>2029</v>
      </c>
      <c r="C31" s="30">
        <f t="shared" si="2"/>
        <v>0</v>
      </c>
      <c r="D31" s="27">
        <f t="shared" si="0"/>
        <v>0</v>
      </c>
      <c r="E31" s="27">
        <f t="shared" si="3"/>
        <v>0</v>
      </c>
      <c r="F31" s="28">
        <f t="shared" si="1"/>
        <v>0</v>
      </c>
    </row>
    <row r="32" spans="1:7" x14ac:dyDescent="0.25">
      <c r="B32" s="33">
        <f t="shared" si="4"/>
        <v>2030</v>
      </c>
      <c r="C32" s="30">
        <f t="shared" si="2"/>
        <v>0</v>
      </c>
      <c r="D32" s="27">
        <f t="shared" si="0"/>
        <v>0</v>
      </c>
      <c r="E32" s="27">
        <f t="shared" si="3"/>
        <v>0</v>
      </c>
      <c r="F32" s="28">
        <f t="shared" si="1"/>
        <v>0</v>
      </c>
    </row>
    <row r="33" spans="2:6" x14ac:dyDescent="0.25">
      <c r="B33" s="33">
        <f t="shared" si="4"/>
        <v>2031</v>
      </c>
      <c r="C33" s="30">
        <f t="shared" si="2"/>
        <v>0</v>
      </c>
      <c r="D33" s="27">
        <f t="shared" si="0"/>
        <v>0</v>
      </c>
      <c r="E33" s="27">
        <f t="shared" si="3"/>
        <v>0</v>
      </c>
      <c r="F33" s="28">
        <f t="shared" si="1"/>
        <v>0</v>
      </c>
    </row>
    <row r="34" spans="2:6" x14ac:dyDescent="0.25">
      <c r="B34" s="33">
        <f t="shared" si="4"/>
        <v>2032</v>
      </c>
      <c r="C34" s="30">
        <f t="shared" si="2"/>
        <v>0</v>
      </c>
      <c r="D34" s="27">
        <f t="shared" si="0"/>
        <v>0</v>
      </c>
      <c r="E34" s="27">
        <f t="shared" si="3"/>
        <v>0</v>
      </c>
      <c r="F34" s="28">
        <f t="shared" si="1"/>
        <v>0</v>
      </c>
    </row>
    <row r="35" spans="2:6" x14ac:dyDescent="0.25">
      <c r="B35" s="33">
        <f t="shared" si="4"/>
        <v>2033</v>
      </c>
      <c r="C35" s="30">
        <f t="shared" si="2"/>
        <v>0</v>
      </c>
      <c r="D35" s="27">
        <f t="shared" si="0"/>
        <v>0</v>
      </c>
      <c r="E35" s="27">
        <f t="shared" si="3"/>
        <v>0</v>
      </c>
      <c r="F35" s="28">
        <f t="shared" si="1"/>
        <v>0</v>
      </c>
    </row>
    <row r="36" spans="2:6" x14ac:dyDescent="0.25">
      <c r="B36" s="33">
        <f t="shared" si="4"/>
        <v>2034</v>
      </c>
      <c r="C36" s="30">
        <f t="shared" si="2"/>
        <v>0</v>
      </c>
      <c r="D36" s="27">
        <f t="shared" si="0"/>
        <v>0</v>
      </c>
      <c r="E36" s="27">
        <f t="shared" si="3"/>
        <v>0</v>
      </c>
      <c r="F36" s="28">
        <f t="shared" si="1"/>
        <v>0</v>
      </c>
    </row>
    <row r="37" spans="2:6" x14ac:dyDescent="0.25">
      <c r="B37" s="33">
        <f t="shared" si="4"/>
        <v>2035</v>
      </c>
      <c r="C37" s="30">
        <f t="shared" si="2"/>
        <v>0</v>
      </c>
      <c r="D37" s="27">
        <f t="shared" si="0"/>
        <v>0</v>
      </c>
      <c r="E37" s="27">
        <f t="shared" si="3"/>
        <v>0</v>
      </c>
      <c r="F37" s="28">
        <f t="shared" si="1"/>
        <v>0</v>
      </c>
    </row>
    <row r="38" spans="2:6" x14ac:dyDescent="0.25">
      <c r="B38" s="33">
        <f t="shared" si="4"/>
        <v>2036</v>
      </c>
      <c r="C38" s="30">
        <f t="shared" si="2"/>
        <v>0</v>
      </c>
      <c r="D38" s="27">
        <f t="shared" si="0"/>
        <v>0</v>
      </c>
      <c r="E38" s="27">
        <f t="shared" si="3"/>
        <v>0</v>
      </c>
      <c r="F38" s="28">
        <f t="shared" si="1"/>
        <v>0</v>
      </c>
    </row>
    <row r="39" spans="2:6" x14ac:dyDescent="0.25">
      <c r="B39" s="33">
        <f t="shared" si="4"/>
        <v>2037</v>
      </c>
      <c r="C39" s="30">
        <f t="shared" si="2"/>
        <v>0</v>
      </c>
      <c r="D39" s="27">
        <f t="shared" si="0"/>
        <v>0</v>
      </c>
      <c r="E39" s="27">
        <f t="shared" si="3"/>
        <v>0</v>
      </c>
      <c r="F39" s="28">
        <f t="shared" si="1"/>
        <v>0</v>
      </c>
    </row>
    <row r="40" spans="2:6" x14ac:dyDescent="0.25">
      <c r="B40" s="33">
        <f t="shared" si="4"/>
        <v>2038</v>
      </c>
      <c r="C40" s="30">
        <f t="shared" si="2"/>
        <v>0</v>
      </c>
      <c r="D40" s="27">
        <f t="shared" si="0"/>
        <v>0</v>
      </c>
      <c r="E40" s="27">
        <f t="shared" si="3"/>
        <v>0</v>
      </c>
      <c r="F40" s="28">
        <f t="shared" si="1"/>
        <v>0</v>
      </c>
    </row>
    <row r="41" spans="2:6" x14ac:dyDescent="0.25">
      <c r="B41" s="33">
        <f t="shared" si="4"/>
        <v>2039</v>
      </c>
      <c r="C41" s="30">
        <f t="shared" si="2"/>
        <v>0</v>
      </c>
      <c r="D41" s="27">
        <f t="shared" si="0"/>
        <v>0</v>
      </c>
      <c r="E41" s="27">
        <f t="shared" si="3"/>
        <v>0</v>
      </c>
      <c r="F41" s="28">
        <f t="shared" si="1"/>
        <v>0</v>
      </c>
    </row>
    <row r="42" spans="2:6" x14ac:dyDescent="0.25">
      <c r="B42" s="33">
        <f t="shared" si="4"/>
        <v>2040</v>
      </c>
      <c r="C42" s="30">
        <f t="shared" si="2"/>
        <v>0</v>
      </c>
      <c r="D42" s="27">
        <f t="shared" si="0"/>
        <v>0</v>
      </c>
      <c r="E42" s="27">
        <f t="shared" si="3"/>
        <v>0</v>
      </c>
      <c r="F42" s="28">
        <f t="shared" si="1"/>
        <v>0</v>
      </c>
    </row>
    <row r="43" spans="2:6" x14ac:dyDescent="0.25">
      <c r="B43" s="33">
        <f t="shared" si="4"/>
        <v>2041</v>
      </c>
      <c r="C43" s="30">
        <f t="shared" si="2"/>
        <v>0</v>
      </c>
      <c r="D43" s="27">
        <f t="shared" si="0"/>
        <v>0</v>
      </c>
      <c r="E43" s="27">
        <f t="shared" si="3"/>
        <v>0</v>
      </c>
      <c r="F43" s="28">
        <f t="shared" si="1"/>
        <v>0</v>
      </c>
    </row>
    <row r="44" spans="2:6" x14ac:dyDescent="0.25">
      <c r="B44" s="33">
        <f t="shared" si="4"/>
        <v>2042</v>
      </c>
      <c r="C44" s="30">
        <f t="shared" si="2"/>
        <v>0</v>
      </c>
      <c r="D44" s="27">
        <f t="shared" si="0"/>
        <v>0</v>
      </c>
      <c r="E44" s="27">
        <f t="shared" si="3"/>
        <v>0</v>
      </c>
      <c r="F44" s="28">
        <f t="shared" si="1"/>
        <v>0</v>
      </c>
    </row>
    <row r="45" spans="2:6" x14ac:dyDescent="0.25">
      <c r="B45" s="33">
        <f t="shared" si="4"/>
        <v>2043</v>
      </c>
      <c r="C45" s="30">
        <f t="shared" si="2"/>
        <v>0</v>
      </c>
      <c r="D45" s="27">
        <f t="shared" si="0"/>
        <v>0</v>
      </c>
      <c r="E45" s="27">
        <f t="shared" si="3"/>
        <v>0</v>
      </c>
      <c r="F45" s="28">
        <f t="shared" si="1"/>
        <v>0</v>
      </c>
    </row>
    <row r="46" spans="2:6" x14ac:dyDescent="0.25">
      <c r="B46" s="33">
        <f t="shared" si="4"/>
        <v>2044</v>
      </c>
      <c r="C46" s="30">
        <f t="shared" si="2"/>
        <v>0</v>
      </c>
      <c r="D46" s="27">
        <f t="shared" si="0"/>
        <v>0</v>
      </c>
      <c r="E46" s="27">
        <f t="shared" si="3"/>
        <v>0</v>
      </c>
      <c r="F46" s="28">
        <f t="shared" si="1"/>
        <v>0</v>
      </c>
    </row>
    <row r="47" spans="2:6" x14ac:dyDescent="0.25">
      <c r="B47" s="33">
        <f t="shared" si="4"/>
        <v>2045</v>
      </c>
      <c r="C47" s="30">
        <f t="shared" si="2"/>
        <v>0</v>
      </c>
      <c r="D47" s="27">
        <f t="shared" si="0"/>
        <v>0</v>
      </c>
      <c r="E47" s="27">
        <f t="shared" si="3"/>
        <v>0</v>
      </c>
      <c r="F47" s="28">
        <f t="shared" si="1"/>
        <v>0</v>
      </c>
    </row>
    <row r="48" spans="2:6" x14ac:dyDescent="0.25">
      <c r="B48" s="33">
        <f t="shared" si="4"/>
        <v>2046</v>
      </c>
      <c r="C48" s="30">
        <f t="shared" si="2"/>
        <v>0</v>
      </c>
      <c r="D48" s="27">
        <f t="shared" si="0"/>
        <v>0</v>
      </c>
      <c r="E48" s="27">
        <f t="shared" si="3"/>
        <v>0</v>
      </c>
      <c r="F48" s="28">
        <f t="shared" si="1"/>
        <v>0</v>
      </c>
    </row>
    <row r="49" spans="2:6" x14ac:dyDescent="0.25">
      <c r="B49" s="33">
        <f t="shared" si="4"/>
        <v>2047</v>
      </c>
      <c r="C49" s="30">
        <f t="shared" si="2"/>
        <v>0</v>
      </c>
      <c r="D49" s="27">
        <f t="shared" si="0"/>
        <v>0</v>
      </c>
      <c r="E49" s="27">
        <f t="shared" si="3"/>
        <v>0</v>
      </c>
      <c r="F49" s="28">
        <f t="shared" si="1"/>
        <v>0</v>
      </c>
    </row>
    <row r="50" spans="2:6" x14ac:dyDescent="0.25">
      <c r="B50" s="33">
        <f t="shared" si="4"/>
        <v>2048</v>
      </c>
      <c r="C50" s="30">
        <f t="shared" si="2"/>
        <v>0</v>
      </c>
      <c r="D50" s="27">
        <f t="shared" si="0"/>
        <v>0</v>
      </c>
      <c r="E50" s="27">
        <f t="shared" si="3"/>
        <v>0</v>
      </c>
      <c r="F50" s="28">
        <f t="shared" si="1"/>
        <v>0</v>
      </c>
    </row>
    <row r="51" spans="2:6" x14ac:dyDescent="0.25">
      <c r="B51" s="33">
        <f>B50+1</f>
        <v>2049</v>
      </c>
      <c r="C51" s="30">
        <f t="shared" si="2"/>
        <v>0</v>
      </c>
      <c r="D51" s="27">
        <f t="shared" si="0"/>
        <v>0</v>
      </c>
      <c r="E51" s="27">
        <f t="shared" si="3"/>
        <v>0</v>
      </c>
      <c r="F51" s="28">
        <f t="shared" si="1"/>
        <v>0</v>
      </c>
    </row>
    <row r="52" spans="2:6" x14ac:dyDescent="0.25">
      <c r="B52" s="33">
        <f t="shared" si="4"/>
        <v>2050</v>
      </c>
      <c r="C52" s="30">
        <f t="shared" si="2"/>
        <v>0</v>
      </c>
      <c r="D52" s="27">
        <f t="shared" si="0"/>
        <v>0</v>
      </c>
      <c r="E52" s="27">
        <f t="shared" si="3"/>
        <v>0</v>
      </c>
      <c r="F52" s="28">
        <f t="shared" si="1"/>
        <v>0</v>
      </c>
    </row>
    <row r="53" spans="2:6" x14ac:dyDescent="0.25">
      <c r="B53" s="33">
        <f t="shared" si="4"/>
        <v>2051</v>
      </c>
      <c r="C53" s="30">
        <f t="shared" si="2"/>
        <v>0</v>
      </c>
      <c r="D53" s="27">
        <f t="shared" si="0"/>
        <v>0</v>
      </c>
      <c r="E53" s="27">
        <f t="shared" si="3"/>
        <v>0</v>
      </c>
      <c r="F53" s="28">
        <f t="shared" si="1"/>
        <v>0</v>
      </c>
    </row>
    <row r="54" spans="2:6" x14ac:dyDescent="0.25">
      <c r="B54" s="33">
        <f t="shared" si="4"/>
        <v>2052</v>
      </c>
      <c r="C54" s="30">
        <f t="shared" si="2"/>
        <v>0</v>
      </c>
      <c r="D54" s="27">
        <f t="shared" si="0"/>
        <v>0</v>
      </c>
      <c r="E54" s="27">
        <f t="shared" si="3"/>
        <v>0</v>
      </c>
      <c r="F54" s="28">
        <f t="shared" si="1"/>
        <v>0</v>
      </c>
    </row>
    <row r="55" spans="2:6" x14ac:dyDescent="0.25">
      <c r="B55" s="33">
        <f t="shared" si="4"/>
        <v>2053</v>
      </c>
      <c r="C55" s="30">
        <f t="shared" si="2"/>
        <v>0</v>
      </c>
      <c r="D55" s="27">
        <f t="shared" si="0"/>
        <v>0</v>
      </c>
      <c r="E55" s="27">
        <f t="shared" si="3"/>
        <v>0</v>
      </c>
      <c r="F55" s="28">
        <f t="shared" si="1"/>
        <v>0</v>
      </c>
    </row>
    <row r="56" spans="2:6" x14ac:dyDescent="0.25">
      <c r="B56" s="33">
        <f t="shared" si="4"/>
        <v>2054</v>
      </c>
      <c r="C56" s="30">
        <f t="shared" si="2"/>
        <v>0</v>
      </c>
      <c r="D56" s="27">
        <f t="shared" si="0"/>
        <v>0</v>
      </c>
      <c r="E56" s="27">
        <f t="shared" si="3"/>
        <v>0</v>
      </c>
      <c r="F56" s="28">
        <f t="shared" si="1"/>
        <v>0</v>
      </c>
    </row>
    <row r="57" spans="2:6" x14ac:dyDescent="0.25">
      <c r="B57" s="33">
        <f t="shared" si="4"/>
        <v>2055</v>
      </c>
      <c r="C57" s="30">
        <f t="shared" si="2"/>
        <v>0</v>
      </c>
      <c r="D57" s="27">
        <f t="shared" si="0"/>
        <v>0</v>
      </c>
      <c r="E57" s="27">
        <f t="shared" si="3"/>
        <v>0</v>
      </c>
      <c r="F57" s="28">
        <f t="shared" si="1"/>
        <v>0</v>
      </c>
    </row>
    <row r="58" spans="2:6" x14ac:dyDescent="0.25">
      <c r="B58" s="33">
        <f t="shared" si="4"/>
        <v>2056</v>
      </c>
      <c r="C58" s="30">
        <f t="shared" si="2"/>
        <v>0</v>
      </c>
      <c r="D58" s="27">
        <f t="shared" si="0"/>
        <v>0</v>
      </c>
      <c r="E58" s="27">
        <f t="shared" si="3"/>
        <v>0</v>
      </c>
      <c r="F58" s="28">
        <f t="shared" si="1"/>
        <v>0</v>
      </c>
    </row>
    <row r="59" spans="2:6" x14ac:dyDescent="0.25">
      <c r="B59" s="33">
        <f t="shared" si="4"/>
        <v>2057</v>
      </c>
      <c r="C59" s="30">
        <f t="shared" si="2"/>
        <v>0</v>
      </c>
      <c r="D59" s="27">
        <f t="shared" si="0"/>
        <v>0</v>
      </c>
      <c r="E59" s="27">
        <f t="shared" si="3"/>
        <v>0</v>
      </c>
      <c r="F59" s="28">
        <f t="shared" si="1"/>
        <v>0</v>
      </c>
    </row>
    <row r="60" spans="2:6" x14ac:dyDescent="0.25">
      <c r="B60" s="33">
        <f t="shared" si="4"/>
        <v>2058</v>
      </c>
      <c r="C60" s="30">
        <f t="shared" si="2"/>
        <v>0</v>
      </c>
      <c r="D60" s="27">
        <f t="shared" si="0"/>
        <v>0</v>
      </c>
      <c r="E60" s="27">
        <f t="shared" si="3"/>
        <v>0</v>
      </c>
      <c r="F60" s="28">
        <f t="shared" si="1"/>
        <v>0</v>
      </c>
    </row>
    <row r="61" spans="2:6" x14ac:dyDescent="0.25">
      <c r="B61" s="33">
        <f t="shared" si="4"/>
        <v>2059</v>
      </c>
      <c r="C61" s="30">
        <f t="shared" si="2"/>
        <v>0</v>
      </c>
      <c r="D61" s="27">
        <f t="shared" si="0"/>
        <v>0</v>
      </c>
      <c r="E61" s="27">
        <f t="shared" si="3"/>
        <v>0</v>
      </c>
      <c r="F61" s="28">
        <f t="shared" si="1"/>
        <v>0</v>
      </c>
    </row>
    <row r="62" spans="2:6" x14ac:dyDescent="0.25">
      <c r="B62" s="33">
        <f t="shared" si="4"/>
        <v>2060</v>
      </c>
      <c r="C62" s="30">
        <f t="shared" si="2"/>
        <v>0</v>
      </c>
      <c r="D62" s="27">
        <f t="shared" si="0"/>
        <v>0</v>
      </c>
      <c r="E62" s="27">
        <f t="shared" si="3"/>
        <v>0</v>
      </c>
      <c r="F62" s="28">
        <f t="shared" si="1"/>
        <v>0</v>
      </c>
    </row>
    <row r="63" spans="2:6" x14ac:dyDescent="0.25">
      <c r="B63" s="33">
        <f t="shared" si="4"/>
        <v>2061</v>
      </c>
      <c r="C63" s="30">
        <f t="shared" si="2"/>
        <v>0</v>
      </c>
      <c r="D63" s="27">
        <f t="shared" si="0"/>
        <v>0</v>
      </c>
      <c r="E63" s="27">
        <f t="shared" si="3"/>
        <v>0</v>
      </c>
      <c r="F63" s="28">
        <f t="shared" si="1"/>
        <v>0</v>
      </c>
    </row>
    <row r="64" spans="2:6" x14ac:dyDescent="0.25">
      <c r="B64" s="33">
        <f t="shared" si="4"/>
        <v>2062</v>
      </c>
      <c r="C64" s="30">
        <f t="shared" si="2"/>
        <v>0</v>
      </c>
      <c r="D64" s="27">
        <f t="shared" si="0"/>
        <v>0</v>
      </c>
      <c r="E64" s="27">
        <f t="shared" si="3"/>
        <v>0</v>
      </c>
      <c r="F64" s="28">
        <f t="shared" si="1"/>
        <v>0</v>
      </c>
    </row>
    <row r="65" spans="2:6" x14ac:dyDescent="0.25">
      <c r="B65" s="33">
        <f t="shared" si="4"/>
        <v>2063</v>
      </c>
      <c r="C65" s="30">
        <f t="shared" si="2"/>
        <v>0</v>
      </c>
      <c r="D65" s="27">
        <f t="shared" si="0"/>
        <v>0</v>
      </c>
      <c r="E65" s="27">
        <f t="shared" si="3"/>
        <v>0</v>
      </c>
      <c r="F65" s="28">
        <f t="shared" si="1"/>
        <v>0</v>
      </c>
    </row>
    <row r="66" spans="2:6" x14ac:dyDescent="0.25">
      <c r="B66" s="33">
        <f t="shared" si="4"/>
        <v>2064</v>
      </c>
      <c r="C66" s="30">
        <f t="shared" si="2"/>
        <v>0</v>
      </c>
      <c r="D66" s="27">
        <f t="shared" si="0"/>
        <v>0</v>
      </c>
      <c r="E66" s="27">
        <f t="shared" si="3"/>
        <v>0</v>
      </c>
      <c r="F66" s="28">
        <f t="shared" si="1"/>
        <v>0</v>
      </c>
    </row>
    <row r="67" spans="2:6" x14ac:dyDescent="0.25">
      <c r="B67" s="33">
        <f t="shared" si="4"/>
        <v>2065</v>
      </c>
      <c r="C67" s="30">
        <f t="shared" si="2"/>
        <v>0</v>
      </c>
      <c r="D67" s="27">
        <f t="shared" si="0"/>
        <v>0</v>
      </c>
      <c r="E67" s="27">
        <f t="shared" si="3"/>
        <v>0</v>
      </c>
      <c r="F67" s="28">
        <f t="shared" si="1"/>
        <v>0</v>
      </c>
    </row>
    <row r="68" spans="2:6" ht="15.75" thickBot="1" x14ac:dyDescent="0.3">
      <c r="B68" s="34">
        <f t="shared" si="4"/>
        <v>2066</v>
      </c>
      <c r="C68" s="30">
        <f t="shared" si="2"/>
        <v>0</v>
      </c>
      <c r="D68" s="27">
        <f t="shared" si="0"/>
        <v>0</v>
      </c>
      <c r="E68" s="27">
        <f t="shared" si="3"/>
        <v>0</v>
      </c>
      <c r="F68" s="28">
        <f t="shared" si="1"/>
        <v>0</v>
      </c>
    </row>
    <row r="69" spans="2:6" ht="21" customHeight="1" thickBot="1" x14ac:dyDescent="0.3">
      <c r="B69" s="36" t="s">
        <v>15</v>
      </c>
      <c r="C69" s="35" t="s">
        <v>16</v>
      </c>
      <c r="D69" s="37">
        <f>SUM(D19:D68)</f>
        <v>450000</v>
      </c>
      <c r="E69" s="37" t="s">
        <v>16</v>
      </c>
      <c r="F69" s="38" t="s">
        <v>16</v>
      </c>
    </row>
  </sheetData>
  <mergeCells count="4">
    <mergeCell ref="E1:G2"/>
    <mergeCell ref="B13:C13"/>
    <mergeCell ref="B12:C12"/>
    <mergeCell ref="B1:C2"/>
  </mergeCells>
  <printOptions gridLines="1"/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Odepisování DM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2017-02-28T08:07:47Z</dcterms:created>
  <dcterms:modified xsi:type="dcterms:W3CDTF">2017-03-06T08:41:50Z</dcterms:modified>
</cp:coreProperties>
</file>