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1"/>
  </bookViews>
  <sheets>
    <sheet name="letušky" sheetId="1" r:id="rId1"/>
    <sheet name="důchod" sheetId="2" r:id="rId2"/>
    <sheet name="přijímačky" sheetId="3" r:id="rId3"/>
  </sheets>
  <externalReferences>
    <externalReference r:id="rId6"/>
    <externalReference r:id="rId7"/>
  </externalReferences>
  <definedNames>
    <definedName name="indivar" localSheetId="1">'[2]vstup'!$C$39</definedName>
    <definedName name="indivar">'[1]vstup'!$C$39</definedName>
  </definedNames>
  <calcPr fullCalcOnLoad="1"/>
</workbook>
</file>

<file path=xl/sharedStrings.xml><?xml version="1.0" encoding="utf-8"?>
<sst xmlns="http://schemas.openxmlformats.org/spreadsheetml/2006/main" count="104" uniqueCount="51">
  <si>
    <t>pohlaví</t>
  </si>
  <si>
    <t>výška</t>
  </si>
  <si>
    <t>číslo uchazeče</t>
  </si>
  <si>
    <t>K pohovoru</t>
  </si>
  <si>
    <t>Bude přijato uchazečů:</t>
  </si>
  <si>
    <t>JMÉNO</t>
  </si>
  <si>
    <t>BODY</t>
  </si>
  <si>
    <t>POŘADÍ</t>
  </si>
  <si>
    <t>PŘIJAT NEPŘIJAT</t>
  </si>
  <si>
    <t>ČESKÝ JAZYK</t>
  </si>
  <si>
    <t>MATEMATIKA</t>
  </si>
  <si>
    <t>CELKEM</t>
  </si>
  <si>
    <t xml:space="preserve">Beneš Kamil </t>
  </si>
  <si>
    <t xml:space="preserve">Benešová Eva </t>
  </si>
  <si>
    <t xml:space="preserve">Beranová Petra </t>
  </si>
  <si>
    <t xml:space="preserve">Brožek Jindřich </t>
  </si>
  <si>
    <t>Devátý Zdeněk</t>
  </si>
  <si>
    <t xml:space="preserve">Dítě Ladislav </t>
  </si>
  <si>
    <t>Forejt Dan</t>
  </si>
  <si>
    <t xml:space="preserve">Gumal Jan </t>
  </si>
  <si>
    <t>Halas Daniel</t>
  </si>
  <si>
    <t>Havlíček Jan</t>
  </si>
  <si>
    <t>Hazalková Jana</t>
  </si>
  <si>
    <t xml:space="preserve">Hezoučký Petr </t>
  </si>
  <si>
    <t xml:space="preserve">Koukol Milan </t>
  </si>
  <si>
    <t>Liška Stanislav</t>
  </si>
  <si>
    <t xml:space="preserve">Ludvíková Leona </t>
  </si>
  <si>
    <t xml:space="preserve">Malá Hana </t>
  </si>
  <si>
    <t xml:space="preserve">Martínek Ivo </t>
  </si>
  <si>
    <t xml:space="preserve">Matásek Jiří </t>
  </si>
  <si>
    <t xml:space="preserve">Navrátil Miroslav </t>
  </si>
  <si>
    <t>Novák František</t>
  </si>
  <si>
    <t>Nováková Naděžda</t>
  </si>
  <si>
    <t>Peterka Jan</t>
  </si>
  <si>
    <t>Rysá Zdenka</t>
  </si>
  <si>
    <t xml:space="preserve">Souček Jiří </t>
  </si>
  <si>
    <t xml:space="preserve">Stará Jana </t>
  </si>
  <si>
    <t xml:space="preserve">Syrová Leopolda </t>
  </si>
  <si>
    <t>Tejnský Robert</t>
  </si>
  <si>
    <t xml:space="preserve">Trávníček Jaromír </t>
  </si>
  <si>
    <t xml:space="preserve">Tůmová Jana </t>
  </si>
  <si>
    <t>Urbánková Jarmila</t>
  </si>
  <si>
    <t xml:space="preserve">Zaoral Martin </t>
  </si>
  <si>
    <t>Záruba Radim</t>
  </si>
  <si>
    <t>věk</t>
  </si>
  <si>
    <t>počet dětí</t>
  </si>
  <si>
    <t>vyhodnocení</t>
  </si>
  <si>
    <t>muž</t>
  </si>
  <si>
    <t>žena</t>
  </si>
  <si>
    <t>ano</t>
  </si>
  <si>
    <t>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</si>
</sst>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10"/>
      <color indexed="17"/>
      <name val="Arial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dotted">
        <color theme="3" tint="0.39998000860214233"/>
      </left>
      <right style="dotted">
        <color theme="3" tint="0.39998000860214233"/>
      </right>
      <top>
        <color indexed="63"/>
      </top>
      <bottom style="dotted">
        <color theme="3" tint="0.39998000860214233"/>
      </bottom>
    </border>
    <border>
      <left style="dotted">
        <color theme="3" tint="0.39998000860214233"/>
      </left>
      <right style="dotted">
        <color theme="3" tint="0.39998000860214233"/>
      </right>
      <top style="dotted">
        <color theme="3" tint="0.39998000860214233"/>
      </top>
      <bottom style="dotted">
        <color theme="3" tint="0.3999800086021423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" fillId="0" borderId="0" xfId="47" applyFont="1" applyProtection="1">
      <alignment/>
      <protection locked="0"/>
    </xf>
    <xf numFmtId="0" fontId="4" fillId="0" borderId="0" xfId="47" applyProtection="1">
      <alignment/>
      <protection locked="0"/>
    </xf>
    <xf numFmtId="0" fontId="4" fillId="0" borderId="0" xfId="47">
      <alignment/>
      <protection/>
    </xf>
    <xf numFmtId="0" fontId="4" fillId="0" borderId="0" xfId="47" applyAlignment="1">
      <alignment horizontal="center"/>
      <protection/>
    </xf>
    <xf numFmtId="0" fontId="4" fillId="34" borderId="0" xfId="47" applyFont="1" applyFill="1" applyProtection="1">
      <alignment/>
      <protection locked="0"/>
    </xf>
    <xf numFmtId="0" fontId="6" fillId="34" borderId="0" xfId="47" applyFont="1" applyFill="1" applyAlignment="1" applyProtection="1">
      <alignment horizontal="center"/>
      <protection hidden="1"/>
    </xf>
    <xf numFmtId="0" fontId="8" fillId="35" borderId="10" xfId="47" applyFont="1" applyFill="1" applyBorder="1" applyAlignment="1">
      <alignment horizontal="center"/>
      <protection/>
    </xf>
    <xf numFmtId="0" fontId="4" fillId="0" borderId="0" xfId="47" applyAlignment="1" applyProtection="1">
      <alignment horizontal="center"/>
      <protection hidden="1"/>
    </xf>
    <xf numFmtId="0" fontId="9" fillId="0" borderId="0" xfId="47" applyFont="1" applyAlignment="1" applyProtection="1">
      <alignment horizontal="center"/>
      <protection locked="0"/>
    </xf>
    <xf numFmtId="0" fontId="5" fillId="0" borderId="0" xfId="47" applyFont="1" applyAlignment="1" applyProtection="1">
      <alignment horizontal="center"/>
      <protection locked="0"/>
    </xf>
    <xf numFmtId="0" fontId="10" fillId="0" borderId="0" xfId="47" applyFont="1" applyAlignment="1" applyProtection="1">
      <alignment horizontal="center"/>
      <protection locked="0"/>
    </xf>
    <xf numFmtId="0" fontId="4" fillId="0" borderId="0" xfId="47" applyFont="1" applyProtection="1">
      <alignment/>
      <protection locked="0"/>
    </xf>
    <xf numFmtId="0" fontId="4" fillId="0" borderId="0" xfId="47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 locked="0"/>
    </xf>
    <xf numFmtId="0" fontId="0" fillId="0" borderId="0" xfId="48" applyAlignment="1">
      <alignment horizontal="center"/>
      <protection/>
    </xf>
    <xf numFmtId="0" fontId="0" fillId="0" borderId="0" xfId="48">
      <alignment/>
      <protection/>
    </xf>
    <xf numFmtId="0" fontId="35" fillId="36" borderId="11" xfId="48" applyFont="1" applyFill="1" applyBorder="1" applyAlignment="1">
      <alignment horizontal="center"/>
      <protection/>
    </xf>
    <xf numFmtId="0" fontId="0" fillId="4" borderId="12" xfId="48" applyFill="1" applyBorder="1" applyAlignment="1">
      <alignment horizontal="center"/>
      <protection/>
    </xf>
    <xf numFmtId="0" fontId="0" fillId="0" borderId="13" xfId="48" applyBorder="1" applyAlignment="1">
      <alignment horizontal="center"/>
      <protection/>
    </xf>
    <xf numFmtId="0" fontId="0" fillId="4" borderId="13" xfId="48" applyFill="1" applyBorder="1" applyAlignment="1">
      <alignment horizontal="center"/>
      <protection/>
    </xf>
    <xf numFmtId="0" fontId="7" fillId="35" borderId="14" xfId="47" applyFont="1" applyFill="1" applyBorder="1" applyAlignment="1" applyProtection="1">
      <alignment horizontal="center" vertical="center"/>
      <protection locked="0"/>
    </xf>
    <xf numFmtId="0" fontId="7" fillId="35" borderId="15" xfId="47" applyFont="1" applyFill="1" applyBorder="1" applyAlignment="1" applyProtection="1">
      <alignment horizontal="center" vertical="center"/>
      <protection locked="0"/>
    </xf>
    <xf numFmtId="0" fontId="7" fillId="35" borderId="16" xfId="47" applyFont="1" applyFill="1" applyBorder="1" applyAlignment="1">
      <alignment horizontal="center"/>
      <protection/>
    </xf>
    <xf numFmtId="0" fontId="7" fillId="35" borderId="17" xfId="47" applyFont="1" applyFill="1" applyBorder="1" applyAlignment="1">
      <alignment horizontal="center"/>
      <protection/>
    </xf>
    <xf numFmtId="0" fontId="7" fillId="35" borderId="18" xfId="47" applyFont="1" applyFill="1" applyBorder="1" applyAlignment="1">
      <alignment horizontal="center"/>
      <protection/>
    </xf>
    <xf numFmtId="0" fontId="8" fillId="35" borderId="19" xfId="47" applyFont="1" applyFill="1" applyBorder="1" applyAlignment="1">
      <alignment horizontal="center" vertical="center" wrapText="1"/>
      <protection/>
    </xf>
    <xf numFmtId="0" fontId="8" fillId="35" borderId="20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31"/>
          <c:w val="0.5492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ano
87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ne
36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letušky!$J$22:$K$22</c:f>
              <c:strCache/>
            </c:strRef>
          </c:cat>
          <c:val>
            <c:numRef>
              <c:f>letušky!$J$23:$K$23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4085"/>
          <c:w val="0.09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57150</xdr:rowOff>
    </xdr:from>
    <xdr:to>
      <xdr:col>15</xdr:col>
      <xdr:colOff>447675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05350" y="57150"/>
          <a:ext cx="4114800" cy="3800475"/>
        </a:xfrm>
        <a:prstGeom prst="rect">
          <a:avLst/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Vyhodnocování fyzických parametrů uchazečů o službu letušky/stewarda: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předpokládejme, že pro povolání letušky/stewarda jsou závazné níže uvedené podmínky pro potřebnou výšku postavy a tedy na základě takto definované "vhodnosti" potřebujeme u anonymních uchazečů v tabulce vyhodnotit zdali ji splňují/nesplňují...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výška muže musí být menší než 192 cm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výška ženy musí být v rozmezí 165 až 189 cm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adekvátních řádků ve sloupci F vyjádřete slovy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zdali daný uchazeč(ka) splňuje požadovaná kritéria a je-li tedy možno předvolat/nepředvolat k následnému pohovoru. Barvu písma podmíněně formátujte (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ano zeleně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 červeně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Spočítejte počty připouštěných/nepřipustitelných k pohovoru a graficky vyjádřete výsečovým grafem viz ukázka - tuto pak smažte...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Vyhodnocení musí být funkční i při libovolném "Přepočítání listu" klávesou F9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obhajobě buďte připraveni interpetovat postup vašeho řešení a použití patřičných funkcí...
</a:t>
          </a:r>
        </a:p>
      </xdr:txBody>
    </xdr:sp>
    <xdr:clientData/>
  </xdr:twoCellAnchor>
  <xdr:twoCellAnchor editAs="oneCell">
    <xdr:from>
      <xdr:col>14</xdr:col>
      <xdr:colOff>409575</xdr:colOff>
      <xdr:row>21</xdr:row>
      <xdr:rowOff>152400</xdr:rowOff>
    </xdr:from>
    <xdr:to>
      <xdr:col>20</xdr:col>
      <xdr:colOff>104775</xdr:colOff>
      <xdr:row>36</xdr:row>
      <xdr:rowOff>180975</xdr:rowOff>
    </xdr:to>
    <xdr:pic>
      <xdr:nvPicPr>
        <xdr:cNvPr id="2" name="Obrázek 2" descr="snap_22.1.2009-10.26.2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152900"/>
          <a:ext cx="33528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23</xdr:row>
      <xdr:rowOff>47625</xdr:rowOff>
    </xdr:from>
    <xdr:to>
      <xdr:col>15</xdr:col>
      <xdr:colOff>323850</xdr:colOff>
      <xdr:row>37</xdr:row>
      <xdr:rowOff>123825</xdr:rowOff>
    </xdr:to>
    <xdr:graphicFrame>
      <xdr:nvGraphicFramePr>
        <xdr:cNvPr id="3" name="Graf 4"/>
        <xdr:cNvGraphicFramePr/>
      </xdr:nvGraphicFramePr>
      <xdr:xfrm>
        <a:off x="4124325" y="4429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</xdr:row>
      <xdr:rowOff>171450</xdr:rowOff>
    </xdr:from>
    <xdr:to>
      <xdr:col>15</xdr:col>
      <xdr:colOff>152400</xdr:colOff>
      <xdr:row>18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5895975" y="581025"/>
          <a:ext cx="4248150" cy="2914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Vyberte všechny kandidáty pro přiznání důchodu za těchto podmínek důchodového věku :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muž: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 let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žena: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 let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ženě se za každé dítě odpočítává jeden rok do důchodového věku, tedy např.: s třemi dětmi odchází do důchodu v 59 letech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47625</xdr:rowOff>
    </xdr:from>
    <xdr:to>
      <xdr:col>13</xdr:col>
      <xdr:colOff>38100</xdr:colOff>
      <xdr:row>25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86400" y="971550"/>
          <a:ext cx="3390900" cy="3209925"/>
        </a:xfrm>
        <a:prstGeom prst="rect">
          <a:avLst/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sloupce CELKEM vložte součet bodů získaných v obou předmětech.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sloupce POŘADÍ vypočítejte pořadí uchazečů podle celkového počtu bodů. Použijte funkci RANK.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Sloupec PŘIJAT-NEPŘIJAT vyplňte v závislosti na počtu přijímaných uchazečů v buňce C3 - uvažujte, že se její obsah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mění!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Formátujte vyhodnocující buňky ve sloupci PŘIJAT-NEPŘIJAT takto:
hodnocení PŘIJAT - zelená výplň buňky
hodnocení NEPŘIJAT - červená výplň buňky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Řešení musí být funkční při přepočítání listu klávesou F9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obhajobě buďte připraveni interpetovat postup vašeho řešení a použití patřičných funkcí...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ek\AppData\Local\Temp\exc_zkouska_indiv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ip\AppData\Local\Temp\exc_zkouska_indiv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         A"/>
      <sheetName val="B"/>
      <sheetName val="C"/>
      <sheetName val="D"/>
      <sheetName val="E"/>
      <sheetName val="F"/>
      <sheetName val="         R"/>
      <sheetName val="S"/>
      <sheetName val="T"/>
      <sheetName val="U"/>
      <sheetName val="V"/>
      <sheetName val="X"/>
    </sheetNames>
    <sheetDataSet>
      <sheetData sheetId="0">
        <row r="39">
          <cell r="C39">
            <v>-23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         A"/>
      <sheetName val="B"/>
      <sheetName val="C"/>
      <sheetName val="D"/>
      <sheetName val="E"/>
      <sheetName val="F"/>
      <sheetName val="         R"/>
      <sheetName val="S"/>
      <sheetName val="T"/>
      <sheetName val="U"/>
      <sheetName val="V"/>
      <sheetName val="X"/>
    </sheetNames>
    <sheetDataSet>
      <sheetData sheetId="0">
        <row r="39">
          <cell r="C39">
            <v>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U135"/>
  <sheetViews>
    <sheetView zoomScalePageLayoutView="0" workbookViewId="0" topLeftCell="A19">
      <selection activeCell="H39" sqref="H39"/>
    </sheetView>
  </sheetViews>
  <sheetFormatPr defaultColWidth="9.140625" defaultRowHeight="15"/>
  <cols>
    <col min="1" max="1" width="9.28125" style="17" customWidth="1"/>
    <col min="2" max="3" width="9.28125" style="17" hidden="1" customWidth="1"/>
    <col min="4" max="4" width="9.28125" style="17" customWidth="1"/>
    <col min="5" max="5" width="9.140625" style="17" customWidth="1"/>
    <col min="6" max="6" width="15.57421875" style="0" customWidth="1"/>
  </cols>
  <sheetData>
    <row r="2" spans="1:6" ht="15">
      <c r="A2" s="16" t="s">
        <v>2</v>
      </c>
      <c r="B2" s="16"/>
      <c r="C2" s="16"/>
      <c r="D2" s="16" t="s">
        <v>0</v>
      </c>
      <c r="E2" s="16" t="s">
        <v>1</v>
      </c>
      <c r="F2" s="1" t="s">
        <v>3</v>
      </c>
    </row>
    <row r="3" spans="1:21" ht="15">
      <c r="A3" s="17">
        <v>1</v>
      </c>
      <c r="B3" s="17">
        <f ca="1">RAND()</f>
        <v>0.7524475173918033</v>
      </c>
      <c r="C3" s="17">
        <f ca="1">ROUND(50*RAND()+150,0)</f>
        <v>173</v>
      </c>
      <c r="D3" s="17" t="str">
        <f>IF(B3&gt;=0.51,"muž","žena")</f>
        <v>muž</v>
      </c>
      <c r="E3" s="17">
        <f>C3</f>
        <v>173</v>
      </c>
      <c r="F3" s="15" t="str">
        <f>IF(D3="muž",IF(E3&lt;192,"ANO","NE"),IF(AND(E3&gt;=165,E3&lt;=189),"ANO","NE"))</f>
        <v>ANO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">
      <c r="A4" s="17">
        <v>2</v>
      </c>
      <c r="B4" s="17">
        <f aca="true" ca="1" t="shared" si="0" ref="B4:B67">RAND()</f>
        <v>0.1965810096990941</v>
      </c>
      <c r="C4" s="17">
        <f aca="true" ca="1" t="shared" si="1" ref="C4:C67">ROUND(50*RAND()+150,0)</f>
        <v>163</v>
      </c>
      <c r="D4" s="17" t="str">
        <f aca="true" t="shared" si="2" ref="D4:D67">IF(B4&gt;=0.51,"muž","žena")</f>
        <v>žena</v>
      </c>
      <c r="E4" s="17">
        <f aca="true" t="shared" si="3" ref="E4:E67">C4</f>
        <v>163</v>
      </c>
      <c r="F4" s="15" t="str">
        <f aca="true" t="shared" si="4" ref="F4:F67">IF(D4="muž",IF(E4&lt;192,"ANO","NE"),IF(AND(E4&gt;=165,E4&lt;=189),"ANO","NE"))</f>
        <v>NE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">
      <c r="A5" s="17">
        <v>3</v>
      </c>
      <c r="B5" s="17">
        <f ca="1" t="shared" si="0"/>
        <v>0.044768988412068556</v>
      </c>
      <c r="C5" s="17">
        <f ca="1" t="shared" si="1"/>
        <v>175</v>
      </c>
      <c r="D5" s="17" t="str">
        <f t="shared" si="2"/>
        <v>žena</v>
      </c>
      <c r="E5" s="17">
        <f t="shared" si="3"/>
        <v>175</v>
      </c>
      <c r="F5" s="15" t="str">
        <f t="shared" si="4"/>
        <v>ANO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5">
      <c r="A6" s="17">
        <v>4</v>
      </c>
      <c r="B6" s="17">
        <f ca="1" t="shared" si="0"/>
        <v>0.3638523498328805</v>
      </c>
      <c r="C6" s="17">
        <f ca="1" t="shared" si="1"/>
        <v>160</v>
      </c>
      <c r="D6" s="17" t="str">
        <f t="shared" si="2"/>
        <v>žena</v>
      </c>
      <c r="E6" s="17">
        <f t="shared" si="3"/>
        <v>160</v>
      </c>
      <c r="F6" s="15" t="str">
        <f t="shared" si="4"/>
        <v>NE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5">
      <c r="A7" s="17">
        <v>5</v>
      </c>
      <c r="B7" s="17">
        <f ca="1" t="shared" si="0"/>
        <v>0.10951534853551315</v>
      </c>
      <c r="C7" s="17">
        <f ca="1" t="shared" si="1"/>
        <v>187</v>
      </c>
      <c r="D7" s="17" t="str">
        <f t="shared" si="2"/>
        <v>žena</v>
      </c>
      <c r="E7" s="17">
        <f t="shared" si="3"/>
        <v>187</v>
      </c>
      <c r="F7" s="15" t="str">
        <f t="shared" si="4"/>
        <v>ANO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5">
      <c r="A8" s="17">
        <v>6</v>
      </c>
      <c r="B8" s="17">
        <f ca="1" t="shared" si="0"/>
        <v>0.055568008613783526</v>
      </c>
      <c r="C8" s="17">
        <f ca="1" t="shared" si="1"/>
        <v>157</v>
      </c>
      <c r="D8" s="17" t="str">
        <f t="shared" si="2"/>
        <v>žena</v>
      </c>
      <c r="E8" s="17">
        <f t="shared" si="3"/>
        <v>157</v>
      </c>
      <c r="F8" s="15" t="str">
        <f t="shared" si="4"/>
        <v>NE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5">
      <c r="A9" s="17">
        <v>7</v>
      </c>
      <c r="B9" s="17">
        <f ca="1" t="shared" si="0"/>
        <v>0.9692261193934257</v>
      </c>
      <c r="C9" s="17">
        <f ca="1" t="shared" si="1"/>
        <v>164</v>
      </c>
      <c r="D9" s="17" t="str">
        <f t="shared" si="2"/>
        <v>muž</v>
      </c>
      <c r="E9" s="17">
        <f t="shared" si="3"/>
        <v>164</v>
      </c>
      <c r="F9" s="15" t="str">
        <f t="shared" si="4"/>
        <v>ANO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5">
      <c r="A10" s="17">
        <v>8</v>
      </c>
      <c r="B10" s="17">
        <f ca="1" t="shared" si="0"/>
        <v>0.9479988673512951</v>
      </c>
      <c r="C10" s="17">
        <f ca="1" t="shared" si="1"/>
        <v>197</v>
      </c>
      <c r="D10" s="17" t="str">
        <f t="shared" si="2"/>
        <v>muž</v>
      </c>
      <c r="E10" s="17">
        <f t="shared" si="3"/>
        <v>197</v>
      </c>
      <c r="F10" s="15" t="str">
        <f t="shared" si="4"/>
        <v>NE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17">
        <v>9</v>
      </c>
      <c r="B11" s="17">
        <f ca="1" t="shared" si="0"/>
        <v>0.39039290958514794</v>
      </c>
      <c r="C11" s="17">
        <f ca="1" t="shared" si="1"/>
        <v>194</v>
      </c>
      <c r="D11" s="17" t="str">
        <f t="shared" si="2"/>
        <v>žena</v>
      </c>
      <c r="E11" s="17">
        <f t="shared" si="3"/>
        <v>194</v>
      </c>
      <c r="F11" s="15" t="str">
        <f t="shared" si="4"/>
        <v>NE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5">
      <c r="A12" s="17">
        <v>10</v>
      </c>
      <c r="B12" s="17">
        <f ca="1" t="shared" si="0"/>
        <v>0.15104933475002902</v>
      </c>
      <c r="C12" s="17">
        <f ca="1" t="shared" si="1"/>
        <v>182</v>
      </c>
      <c r="D12" s="17" t="str">
        <f t="shared" si="2"/>
        <v>žena</v>
      </c>
      <c r="E12" s="17">
        <f t="shared" si="3"/>
        <v>182</v>
      </c>
      <c r="F12" s="15" t="str">
        <f t="shared" si="4"/>
        <v>ANO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">
      <c r="A13" s="17">
        <v>11</v>
      </c>
      <c r="B13" s="17">
        <f ca="1" t="shared" si="0"/>
        <v>0.40118101319401434</v>
      </c>
      <c r="C13" s="17">
        <f ca="1" t="shared" si="1"/>
        <v>190</v>
      </c>
      <c r="D13" s="17" t="str">
        <f t="shared" si="2"/>
        <v>žena</v>
      </c>
      <c r="E13" s="17">
        <f t="shared" si="3"/>
        <v>190</v>
      </c>
      <c r="F13" s="15" t="str">
        <f t="shared" si="4"/>
        <v>NE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">
      <c r="A14" s="17">
        <v>12</v>
      </c>
      <c r="B14" s="17">
        <f ca="1" t="shared" si="0"/>
        <v>0.3102226424491592</v>
      </c>
      <c r="C14" s="17">
        <f ca="1" t="shared" si="1"/>
        <v>179</v>
      </c>
      <c r="D14" s="17" t="str">
        <f t="shared" si="2"/>
        <v>žena</v>
      </c>
      <c r="E14" s="17">
        <f t="shared" si="3"/>
        <v>179</v>
      </c>
      <c r="F14" s="15" t="str">
        <f t="shared" si="4"/>
        <v>ANO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">
      <c r="A15" s="17">
        <v>13</v>
      </c>
      <c r="B15" s="17">
        <f ca="1" t="shared" si="0"/>
        <v>0.011630154579986396</v>
      </c>
      <c r="C15" s="17">
        <f ca="1" t="shared" si="1"/>
        <v>156</v>
      </c>
      <c r="D15" s="17" t="str">
        <f t="shared" si="2"/>
        <v>žena</v>
      </c>
      <c r="E15" s="17">
        <f t="shared" si="3"/>
        <v>156</v>
      </c>
      <c r="F15" s="15" t="str">
        <f t="shared" si="4"/>
        <v>NE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">
      <c r="A16" s="17">
        <v>14</v>
      </c>
      <c r="B16" s="17">
        <f ca="1" t="shared" si="0"/>
        <v>0.4716918394783498</v>
      </c>
      <c r="C16" s="17">
        <f ca="1" t="shared" si="1"/>
        <v>168</v>
      </c>
      <c r="D16" s="17" t="str">
        <f t="shared" si="2"/>
        <v>žena</v>
      </c>
      <c r="E16" s="17">
        <f t="shared" si="3"/>
        <v>168</v>
      </c>
      <c r="F16" s="15" t="str">
        <f t="shared" si="4"/>
        <v>ANO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">
      <c r="A17" s="17">
        <v>15</v>
      </c>
      <c r="B17" s="17">
        <f ca="1" t="shared" si="0"/>
        <v>0.48476349228718546</v>
      </c>
      <c r="C17" s="17">
        <f ca="1" t="shared" si="1"/>
        <v>179</v>
      </c>
      <c r="D17" s="17" t="str">
        <f t="shared" si="2"/>
        <v>žena</v>
      </c>
      <c r="E17" s="17">
        <f t="shared" si="3"/>
        <v>179</v>
      </c>
      <c r="F17" s="15" t="str">
        <f t="shared" si="4"/>
        <v>ANO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">
      <c r="A18" s="17">
        <v>16</v>
      </c>
      <c r="B18" s="17">
        <f ca="1" t="shared" si="0"/>
        <v>0.6725611544972301</v>
      </c>
      <c r="C18" s="17">
        <f ca="1" t="shared" si="1"/>
        <v>160</v>
      </c>
      <c r="D18" s="17" t="str">
        <f t="shared" si="2"/>
        <v>muž</v>
      </c>
      <c r="E18" s="17">
        <f t="shared" si="3"/>
        <v>160</v>
      </c>
      <c r="F18" s="15" t="str">
        <f t="shared" si="4"/>
        <v>ANO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5">
      <c r="A19" s="17">
        <v>17</v>
      </c>
      <c r="B19" s="17">
        <f ca="1" t="shared" si="0"/>
        <v>0.9876321277697924</v>
      </c>
      <c r="C19" s="17">
        <f ca="1" t="shared" si="1"/>
        <v>153</v>
      </c>
      <c r="D19" s="17" t="str">
        <f t="shared" si="2"/>
        <v>muž</v>
      </c>
      <c r="E19" s="17">
        <f t="shared" si="3"/>
        <v>153</v>
      </c>
      <c r="F19" s="15" t="str">
        <f t="shared" si="4"/>
        <v>ANO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">
      <c r="A20" s="17">
        <v>18</v>
      </c>
      <c r="B20" s="17">
        <f ca="1" t="shared" si="0"/>
        <v>0.4518979125059186</v>
      </c>
      <c r="C20" s="17">
        <f ca="1" t="shared" si="1"/>
        <v>154</v>
      </c>
      <c r="D20" s="17" t="str">
        <f t="shared" si="2"/>
        <v>žena</v>
      </c>
      <c r="E20" s="17">
        <f t="shared" si="3"/>
        <v>154</v>
      </c>
      <c r="F20" s="15" t="str">
        <f t="shared" si="4"/>
        <v>NE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5">
      <c r="A21" s="17">
        <v>19</v>
      </c>
      <c r="B21" s="17">
        <f ca="1" t="shared" si="0"/>
        <v>0.6153258288979977</v>
      </c>
      <c r="C21" s="17">
        <f ca="1" t="shared" si="1"/>
        <v>161</v>
      </c>
      <c r="D21" s="17" t="str">
        <f t="shared" si="2"/>
        <v>muž</v>
      </c>
      <c r="E21" s="17">
        <f t="shared" si="3"/>
        <v>161</v>
      </c>
      <c r="F21" s="15" t="str">
        <f t="shared" si="4"/>
        <v>ANO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5">
      <c r="A22" s="17">
        <v>20</v>
      </c>
      <c r="B22" s="17">
        <f ca="1" t="shared" si="0"/>
        <v>0.9051060513958913</v>
      </c>
      <c r="C22" s="17">
        <f ca="1" t="shared" si="1"/>
        <v>151</v>
      </c>
      <c r="D22" s="17" t="str">
        <f t="shared" si="2"/>
        <v>muž</v>
      </c>
      <c r="E22" s="17">
        <f t="shared" si="3"/>
        <v>151</v>
      </c>
      <c r="F22" s="15" t="str">
        <f t="shared" si="4"/>
        <v>ANO</v>
      </c>
      <c r="G22" s="15"/>
      <c r="H22" s="15"/>
      <c r="I22" s="15"/>
      <c r="J22" s="15" t="s">
        <v>49</v>
      </c>
      <c r="K22" s="15" t="s">
        <v>50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">
      <c r="A23" s="17">
        <v>21</v>
      </c>
      <c r="B23" s="17">
        <f ca="1" t="shared" si="0"/>
        <v>0.9866943836683566</v>
      </c>
      <c r="C23" s="17">
        <f ca="1" t="shared" si="1"/>
        <v>186</v>
      </c>
      <c r="D23" s="17" t="str">
        <f t="shared" si="2"/>
        <v>muž</v>
      </c>
      <c r="E23" s="17">
        <f t="shared" si="3"/>
        <v>186</v>
      </c>
      <c r="F23" s="15" t="str">
        <f t="shared" si="4"/>
        <v>ANO</v>
      </c>
      <c r="G23" s="15"/>
      <c r="H23" s="15"/>
      <c r="I23" s="15"/>
      <c r="J23" s="15">
        <f>COUNTIF(F3:F125,"ANO")</f>
        <v>83</v>
      </c>
      <c r="K23" s="15">
        <f>COUNTIF(F3:F125,"NE")</f>
        <v>40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>
      <c r="A24" s="17">
        <v>22</v>
      </c>
      <c r="B24" s="17">
        <f ca="1" t="shared" si="0"/>
        <v>0.2675137562054237</v>
      </c>
      <c r="C24" s="17">
        <f ca="1" t="shared" si="1"/>
        <v>195</v>
      </c>
      <c r="D24" s="17" t="str">
        <f t="shared" si="2"/>
        <v>žena</v>
      </c>
      <c r="E24" s="17">
        <f t="shared" si="3"/>
        <v>195</v>
      </c>
      <c r="F24" s="15" t="str">
        <f t="shared" si="4"/>
        <v>NE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">
      <c r="A25" s="17">
        <v>23</v>
      </c>
      <c r="B25" s="17">
        <f ca="1" t="shared" si="0"/>
        <v>0.6252842291726479</v>
      </c>
      <c r="C25" s="17">
        <f ca="1" t="shared" si="1"/>
        <v>198</v>
      </c>
      <c r="D25" s="17" t="str">
        <f t="shared" si="2"/>
        <v>muž</v>
      </c>
      <c r="E25" s="17">
        <f t="shared" si="3"/>
        <v>198</v>
      </c>
      <c r="F25" s="15" t="str">
        <f t="shared" si="4"/>
        <v>NE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5">
      <c r="A26" s="17">
        <v>24</v>
      </c>
      <c r="B26" s="17">
        <f ca="1" t="shared" si="0"/>
        <v>0.0016737040550491855</v>
      </c>
      <c r="C26" s="17">
        <f ca="1" t="shared" si="1"/>
        <v>155</v>
      </c>
      <c r="D26" s="17" t="str">
        <f t="shared" si="2"/>
        <v>žena</v>
      </c>
      <c r="E26" s="17">
        <f t="shared" si="3"/>
        <v>155</v>
      </c>
      <c r="F26" s="15" t="str">
        <f t="shared" si="4"/>
        <v>NE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>
      <c r="A27" s="17">
        <v>25</v>
      </c>
      <c r="B27" s="17">
        <f ca="1" t="shared" si="0"/>
        <v>0.6370541554610014</v>
      </c>
      <c r="C27" s="17">
        <f ca="1" t="shared" si="1"/>
        <v>165</v>
      </c>
      <c r="D27" s="17" t="str">
        <f t="shared" si="2"/>
        <v>muž</v>
      </c>
      <c r="E27" s="17">
        <f t="shared" si="3"/>
        <v>165</v>
      </c>
      <c r="F27" s="15" t="str">
        <f t="shared" si="4"/>
        <v>ANO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">
      <c r="A28" s="17">
        <v>26</v>
      </c>
      <c r="B28" s="17">
        <f ca="1" t="shared" si="0"/>
        <v>0.8573324137385328</v>
      </c>
      <c r="C28" s="17">
        <f ca="1" t="shared" si="1"/>
        <v>157</v>
      </c>
      <c r="D28" s="17" t="str">
        <f t="shared" si="2"/>
        <v>muž</v>
      </c>
      <c r="E28" s="17">
        <f t="shared" si="3"/>
        <v>157</v>
      </c>
      <c r="F28" s="15" t="str">
        <f t="shared" si="4"/>
        <v>ANO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">
      <c r="A29" s="17">
        <v>27</v>
      </c>
      <c r="B29" s="17">
        <f ca="1" t="shared" si="0"/>
        <v>0.40504598542915726</v>
      </c>
      <c r="C29" s="17">
        <f ca="1" t="shared" si="1"/>
        <v>198</v>
      </c>
      <c r="D29" s="17" t="str">
        <f t="shared" si="2"/>
        <v>žena</v>
      </c>
      <c r="E29" s="17">
        <f t="shared" si="3"/>
        <v>198</v>
      </c>
      <c r="F29" s="15" t="str">
        <f t="shared" si="4"/>
        <v>NE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5">
      <c r="A30" s="17">
        <v>28</v>
      </c>
      <c r="B30" s="17">
        <f ca="1" t="shared" si="0"/>
        <v>0.4095266050587041</v>
      </c>
      <c r="C30" s="17">
        <f ca="1" t="shared" si="1"/>
        <v>151</v>
      </c>
      <c r="D30" s="17" t="str">
        <f t="shared" si="2"/>
        <v>žena</v>
      </c>
      <c r="E30" s="17">
        <f t="shared" si="3"/>
        <v>151</v>
      </c>
      <c r="F30" s="15" t="str">
        <f t="shared" si="4"/>
        <v>NE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>
      <c r="A31" s="17">
        <v>29</v>
      </c>
      <c r="B31" s="17">
        <f ca="1" t="shared" si="0"/>
        <v>0.4934158173407557</v>
      </c>
      <c r="C31" s="17">
        <f ca="1" t="shared" si="1"/>
        <v>185</v>
      </c>
      <c r="D31" s="17" t="str">
        <f t="shared" si="2"/>
        <v>žena</v>
      </c>
      <c r="E31" s="17">
        <f t="shared" si="3"/>
        <v>185</v>
      </c>
      <c r="F31" s="15" t="str">
        <f t="shared" si="4"/>
        <v>ANO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>
      <c r="A32" s="17">
        <v>30</v>
      </c>
      <c r="B32" s="17">
        <f ca="1" t="shared" si="0"/>
        <v>0.9701288494573197</v>
      </c>
      <c r="C32" s="17">
        <f ca="1" t="shared" si="1"/>
        <v>160</v>
      </c>
      <c r="D32" s="17" t="str">
        <f t="shared" si="2"/>
        <v>muž</v>
      </c>
      <c r="E32" s="17">
        <f t="shared" si="3"/>
        <v>160</v>
      </c>
      <c r="F32" s="15" t="str">
        <f t="shared" si="4"/>
        <v>ANO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">
      <c r="A33" s="17">
        <v>31</v>
      </c>
      <c r="B33" s="17">
        <f ca="1" t="shared" si="0"/>
        <v>0.0040015419351009385</v>
      </c>
      <c r="C33" s="17">
        <f ca="1" t="shared" si="1"/>
        <v>188</v>
      </c>
      <c r="D33" s="17" t="str">
        <f t="shared" si="2"/>
        <v>žena</v>
      </c>
      <c r="E33" s="17">
        <f t="shared" si="3"/>
        <v>188</v>
      </c>
      <c r="F33" s="15" t="str">
        <f t="shared" si="4"/>
        <v>ANO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">
      <c r="A34" s="17">
        <v>32</v>
      </c>
      <c r="B34" s="17">
        <f ca="1" t="shared" si="0"/>
        <v>0.6290221106001153</v>
      </c>
      <c r="C34" s="17">
        <f ca="1" t="shared" si="1"/>
        <v>164</v>
      </c>
      <c r="D34" s="17" t="str">
        <f t="shared" si="2"/>
        <v>muž</v>
      </c>
      <c r="E34" s="17">
        <f t="shared" si="3"/>
        <v>164</v>
      </c>
      <c r="F34" s="15" t="str">
        <f t="shared" si="4"/>
        <v>ANO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">
      <c r="A35" s="17">
        <v>33</v>
      </c>
      <c r="B35" s="17">
        <f ca="1" t="shared" si="0"/>
        <v>0.7130277295941208</v>
      </c>
      <c r="C35" s="17">
        <f ca="1" t="shared" si="1"/>
        <v>152</v>
      </c>
      <c r="D35" s="17" t="str">
        <f t="shared" si="2"/>
        <v>muž</v>
      </c>
      <c r="E35" s="17">
        <f t="shared" si="3"/>
        <v>152</v>
      </c>
      <c r="F35" s="15" t="str">
        <f t="shared" si="4"/>
        <v>ANO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">
      <c r="A36" s="17">
        <v>34</v>
      </c>
      <c r="B36" s="17">
        <f ca="1" t="shared" si="0"/>
        <v>0.1508429281505932</v>
      </c>
      <c r="C36" s="17">
        <f ca="1" t="shared" si="1"/>
        <v>174</v>
      </c>
      <c r="D36" s="17" t="str">
        <f t="shared" si="2"/>
        <v>žena</v>
      </c>
      <c r="E36" s="17">
        <f t="shared" si="3"/>
        <v>174</v>
      </c>
      <c r="F36" s="15" t="str">
        <f t="shared" si="4"/>
        <v>ANO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">
      <c r="A37" s="17">
        <v>35</v>
      </c>
      <c r="B37" s="17">
        <f ca="1" t="shared" si="0"/>
        <v>0.2548735648605729</v>
      </c>
      <c r="C37" s="17">
        <f ca="1" t="shared" si="1"/>
        <v>157</v>
      </c>
      <c r="D37" s="17" t="str">
        <f t="shared" si="2"/>
        <v>žena</v>
      </c>
      <c r="E37" s="17">
        <f t="shared" si="3"/>
        <v>157</v>
      </c>
      <c r="F37" s="15" t="str">
        <f t="shared" si="4"/>
        <v>NE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">
      <c r="A38" s="17">
        <v>36</v>
      </c>
      <c r="B38" s="17">
        <f ca="1" t="shared" si="0"/>
        <v>0.8857530287036421</v>
      </c>
      <c r="C38" s="17">
        <f ca="1" t="shared" si="1"/>
        <v>181</v>
      </c>
      <c r="D38" s="17" t="str">
        <f t="shared" si="2"/>
        <v>muž</v>
      </c>
      <c r="E38" s="17">
        <f t="shared" si="3"/>
        <v>181</v>
      </c>
      <c r="F38" s="15" t="str">
        <f t="shared" si="4"/>
        <v>ANO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">
      <c r="A39" s="17">
        <v>37</v>
      </c>
      <c r="B39" s="17">
        <f ca="1" t="shared" si="0"/>
        <v>0.06432664813689071</v>
      </c>
      <c r="C39" s="17">
        <f ca="1" t="shared" si="1"/>
        <v>161</v>
      </c>
      <c r="D39" s="17" t="str">
        <f t="shared" si="2"/>
        <v>žena</v>
      </c>
      <c r="E39" s="17">
        <f t="shared" si="3"/>
        <v>161</v>
      </c>
      <c r="F39" s="15" t="str">
        <f t="shared" si="4"/>
        <v>NE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">
      <c r="A40" s="17">
        <v>38</v>
      </c>
      <c r="B40" s="17">
        <f ca="1" t="shared" si="0"/>
        <v>0.32472571278527607</v>
      </c>
      <c r="C40" s="17">
        <f ca="1" t="shared" si="1"/>
        <v>197</v>
      </c>
      <c r="D40" s="17" t="str">
        <f t="shared" si="2"/>
        <v>žena</v>
      </c>
      <c r="E40" s="17">
        <f t="shared" si="3"/>
        <v>197</v>
      </c>
      <c r="F40" s="15" t="str">
        <f t="shared" si="4"/>
        <v>NE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">
      <c r="A41" s="17">
        <v>39</v>
      </c>
      <c r="B41" s="17">
        <f ca="1" t="shared" si="0"/>
        <v>0.165891028604503</v>
      </c>
      <c r="C41" s="17">
        <f ca="1" t="shared" si="1"/>
        <v>182</v>
      </c>
      <c r="D41" s="17" t="str">
        <f t="shared" si="2"/>
        <v>žena</v>
      </c>
      <c r="E41" s="17">
        <f t="shared" si="3"/>
        <v>182</v>
      </c>
      <c r="F41" s="15" t="str">
        <f t="shared" si="4"/>
        <v>ANO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">
      <c r="A42" s="17">
        <v>40</v>
      </c>
      <c r="B42" s="17">
        <f ca="1" t="shared" si="0"/>
        <v>0.4419058160608689</v>
      </c>
      <c r="C42" s="17">
        <f ca="1" t="shared" si="1"/>
        <v>160</v>
      </c>
      <c r="D42" s="17" t="str">
        <f t="shared" si="2"/>
        <v>žena</v>
      </c>
      <c r="E42" s="17">
        <f t="shared" si="3"/>
        <v>160</v>
      </c>
      <c r="F42" s="15" t="str">
        <f t="shared" si="4"/>
        <v>NE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">
      <c r="A43" s="17">
        <v>41</v>
      </c>
      <c r="B43" s="17">
        <f ca="1" t="shared" si="0"/>
        <v>0.7009358679904141</v>
      </c>
      <c r="C43" s="17">
        <f ca="1" t="shared" si="1"/>
        <v>169</v>
      </c>
      <c r="D43" s="17" t="str">
        <f t="shared" si="2"/>
        <v>muž</v>
      </c>
      <c r="E43" s="17">
        <f t="shared" si="3"/>
        <v>169</v>
      </c>
      <c r="F43" s="15" t="str">
        <f t="shared" si="4"/>
        <v>ANO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">
      <c r="A44" s="17">
        <v>42</v>
      </c>
      <c r="B44" s="17">
        <f ca="1" t="shared" si="0"/>
        <v>0.022769937533124285</v>
      </c>
      <c r="C44" s="17">
        <f ca="1" t="shared" si="1"/>
        <v>192</v>
      </c>
      <c r="D44" s="17" t="str">
        <f t="shared" si="2"/>
        <v>žena</v>
      </c>
      <c r="E44" s="17">
        <f t="shared" si="3"/>
        <v>192</v>
      </c>
      <c r="F44" s="15" t="str">
        <f t="shared" si="4"/>
        <v>NE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">
      <c r="A45" s="17">
        <v>43</v>
      </c>
      <c r="B45" s="17">
        <f ca="1" t="shared" si="0"/>
        <v>0.046391172147028925</v>
      </c>
      <c r="C45" s="17">
        <f ca="1" t="shared" si="1"/>
        <v>184</v>
      </c>
      <c r="D45" s="17" t="str">
        <f t="shared" si="2"/>
        <v>žena</v>
      </c>
      <c r="E45" s="17">
        <f t="shared" si="3"/>
        <v>184</v>
      </c>
      <c r="F45" s="15" t="str">
        <f t="shared" si="4"/>
        <v>ANO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">
      <c r="A46" s="17">
        <v>44</v>
      </c>
      <c r="B46" s="17">
        <f ca="1" t="shared" si="0"/>
        <v>0.3303954022713036</v>
      </c>
      <c r="C46" s="17">
        <f ca="1" t="shared" si="1"/>
        <v>188</v>
      </c>
      <c r="D46" s="17" t="str">
        <f t="shared" si="2"/>
        <v>žena</v>
      </c>
      <c r="E46" s="17">
        <f t="shared" si="3"/>
        <v>188</v>
      </c>
      <c r="F46" s="15" t="str">
        <f t="shared" si="4"/>
        <v>ANO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">
      <c r="A47" s="17">
        <v>45</v>
      </c>
      <c r="B47" s="17">
        <f ca="1" t="shared" si="0"/>
        <v>0.9145790738711588</v>
      </c>
      <c r="C47" s="17">
        <f ca="1" t="shared" si="1"/>
        <v>151</v>
      </c>
      <c r="D47" s="17" t="str">
        <f t="shared" si="2"/>
        <v>muž</v>
      </c>
      <c r="E47" s="17">
        <f t="shared" si="3"/>
        <v>151</v>
      </c>
      <c r="F47" s="15" t="str">
        <f t="shared" si="4"/>
        <v>ANO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5">
      <c r="A48" s="17">
        <v>46</v>
      </c>
      <c r="B48" s="17">
        <f ca="1" t="shared" si="0"/>
        <v>0.4711781504270782</v>
      </c>
      <c r="C48" s="17">
        <f ca="1" t="shared" si="1"/>
        <v>163</v>
      </c>
      <c r="D48" s="17" t="str">
        <f t="shared" si="2"/>
        <v>žena</v>
      </c>
      <c r="E48" s="17">
        <f t="shared" si="3"/>
        <v>163</v>
      </c>
      <c r="F48" s="15" t="str">
        <f t="shared" si="4"/>
        <v>NE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5">
      <c r="A49" s="17">
        <v>47</v>
      </c>
      <c r="B49" s="17">
        <f ca="1" t="shared" si="0"/>
        <v>0.13668589031507672</v>
      </c>
      <c r="C49" s="17">
        <f ca="1" t="shared" si="1"/>
        <v>194</v>
      </c>
      <c r="D49" s="17" t="str">
        <f t="shared" si="2"/>
        <v>žena</v>
      </c>
      <c r="E49" s="17">
        <f t="shared" si="3"/>
        <v>194</v>
      </c>
      <c r="F49" s="15" t="str">
        <f t="shared" si="4"/>
        <v>NE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5">
      <c r="A50" s="17">
        <v>48</v>
      </c>
      <c r="B50" s="17">
        <f ca="1" t="shared" si="0"/>
        <v>0.7423809489229258</v>
      </c>
      <c r="C50" s="17">
        <f ca="1" t="shared" si="1"/>
        <v>161</v>
      </c>
      <c r="D50" s="17" t="str">
        <f t="shared" si="2"/>
        <v>muž</v>
      </c>
      <c r="E50" s="17">
        <f t="shared" si="3"/>
        <v>161</v>
      </c>
      <c r="F50" s="15" t="str">
        <f t="shared" si="4"/>
        <v>ANO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5">
      <c r="A51" s="17">
        <v>49</v>
      </c>
      <c r="B51" s="17">
        <f ca="1" t="shared" si="0"/>
        <v>0.6603899622439764</v>
      </c>
      <c r="C51" s="17">
        <f ca="1" t="shared" si="1"/>
        <v>169</v>
      </c>
      <c r="D51" s="17" t="str">
        <f t="shared" si="2"/>
        <v>muž</v>
      </c>
      <c r="E51" s="17">
        <f t="shared" si="3"/>
        <v>169</v>
      </c>
      <c r="F51" s="15" t="str">
        <f t="shared" si="4"/>
        <v>ANO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5">
      <c r="A52" s="17">
        <v>50</v>
      </c>
      <c r="B52" s="17">
        <f ca="1" t="shared" si="0"/>
        <v>0.37001440211981795</v>
      </c>
      <c r="C52" s="17">
        <f ca="1" t="shared" si="1"/>
        <v>173</v>
      </c>
      <c r="D52" s="17" t="str">
        <f t="shared" si="2"/>
        <v>žena</v>
      </c>
      <c r="E52" s="17">
        <f t="shared" si="3"/>
        <v>173</v>
      </c>
      <c r="F52" s="15" t="str">
        <f t="shared" si="4"/>
        <v>ANO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5">
      <c r="A53" s="17">
        <v>51</v>
      </c>
      <c r="B53" s="17">
        <f ca="1" t="shared" si="0"/>
        <v>0.10477563243370747</v>
      </c>
      <c r="C53" s="17">
        <f ca="1" t="shared" si="1"/>
        <v>165</v>
      </c>
      <c r="D53" s="17" t="str">
        <f t="shared" si="2"/>
        <v>žena</v>
      </c>
      <c r="E53" s="17">
        <f t="shared" si="3"/>
        <v>165</v>
      </c>
      <c r="F53" s="15" t="str">
        <f t="shared" si="4"/>
        <v>ANO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">
      <c r="A54" s="17">
        <v>52</v>
      </c>
      <c r="B54" s="17">
        <f ca="1" t="shared" si="0"/>
        <v>0.2032110677979002</v>
      </c>
      <c r="C54" s="17">
        <f ca="1" t="shared" si="1"/>
        <v>186</v>
      </c>
      <c r="D54" s="17" t="str">
        <f t="shared" si="2"/>
        <v>žena</v>
      </c>
      <c r="E54" s="17">
        <f t="shared" si="3"/>
        <v>186</v>
      </c>
      <c r="F54" s="15" t="str">
        <f t="shared" si="4"/>
        <v>ANO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5">
      <c r="A55" s="17">
        <v>53</v>
      </c>
      <c r="B55" s="17">
        <f ca="1" t="shared" si="0"/>
        <v>0.7403383685039717</v>
      </c>
      <c r="C55" s="17">
        <f ca="1" t="shared" si="1"/>
        <v>169</v>
      </c>
      <c r="D55" s="17" t="str">
        <f t="shared" si="2"/>
        <v>muž</v>
      </c>
      <c r="E55" s="17">
        <f t="shared" si="3"/>
        <v>169</v>
      </c>
      <c r="F55" s="15" t="str">
        <f t="shared" si="4"/>
        <v>ANO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5">
      <c r="A56" s="17">
        <v>54</v>
      </c>
      <c r="B56" s="17">
        <f ca="1" t="shared" si="0"/>
        <v>0.12816730245038</v>
      </c>
      <c r="C56" s="17">
        <f ca="1" t="shared" si="1"/>
        <v>190</v>
      </c>
      <c r="D56" s="17" t="str">
        <f t="shared" si="2"/>
        <v>žena</v>
      </c>
      <c r="E56" s="17">
        <f t="shared" si="3"/>
        <v>190</v>
      </c>
      <c r="F56" s="15" t="str">
        <f t="shared" si="4"/>
        <v>NE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5">
      <c r="A57" s="17">
        <v>55</v>
      </c>
      <c r="B57" s="17">
        <f ca="1" t="shared" si="0"/>
        <v>0.6696248613927454</v>
      </c>
      <c r="C57" s="17">
        <f ca="1" t="shared" si="1"/>
        <v>161</v>
      </c>
      <c r="D57" s="17" t="str">
        <f t="shared" si="2"/>
        <v>muž</v>
      </c>
      <c r="E57" s="17">
        <f t="shared" si="3"/>
        <v>161</v>
      </c>
      <c r="F57" s="15" t="str">
        <f t="shared" si="4"/>
        <v>ANO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5">
      <c r="A58" s="17">
        <v>56</v>
      </c>
      <c r="B58" s="17">
        <f ca="1" t="shared" si="0"/>
        <v>0.7375456895828227</v>
      </c>
      <c r="C58" s="17">
        <f ca="1" t="shared" si="1"/>
        <v>165</v>
      </c>
      <c r="D58" s="17" t="str">
        <f t="shared" si="2"/>
        <v>muž</v>
      </c>
      <c r="E58" s="17">
        <f t="shared" si="3"/>
        <v>165</v>
      </c>
      <c r="F58" s="15" t="str">
        <f t="shared" si="4"/>
        <v>ANO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5">
      <c r="A59" s="17">
        <v>57</v>
      </c>
      <c r="B59" s="17">
        <f ca="1" t="shared" si="0"/>
        <v>0.553371357058122</v>
      </c>
      <c r="C59" s="17">
        <f ca="1" t="shared" si="1"/>
        <v>188</v>
      </c>
      <c r="D59" s="17" t="str">
        <f t="shared" si="2"/>
        <v>muž</v>
      </c>
      <c r="E59" s="17">
        <f t="shared" si="3"/>
        <v>188</v>
      </c>
      <c r="F59" s="15" t="str">
        <f t="shared" si="4"/>
        <v>ANO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5">
      <c r="A60" s="17">
        <v>58</v>
      </c>
      <c r="B60" s="17">
        <f ca="1" t="shared" si="0"/>
        <v>0.049109959561091765</v>
      </c>
      <c r="C60" s="17">
        <f ca="1" t="shared" si="1"/>
        <v>183</v>
      </c>
      <c r="D60" s="17" t="str">
        <f t="shared" si="2"/>
        <v>žena</v>
      </c>
      <c r="E60" s="17">
        <f t="shared" si="3"/>
        <v>183</v>
      </c>
      <c r="F60" s="15" t="str">
        <f t="shared" si="4"/>
        <v>ANO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5">
      <c r="A61" s="17">
        <v>59</v>
      </c>
      <c r="B61" s="17">
        <f ca="1" t="shared" si="0"/>
        <v>0.901263736467512</v>
      </c>
      <c r="C61" s="17">
        <f ca="1" t="shared" si="1"/>
        <v>191</v>
      </c>
      <c r="D61" s="17" t="str">
        <f t="shared" si="2"/>
        <v>muž</v>
      </c>
      <c r="E61" s="17">
        <f t="shared" si="3"/>
        <v>191</v>
      </c>
      <c r="F61" s="15" t="str">
        <f t="shared" si="4"/>
        <v>ANO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5">
      <c r="A62" s="17">
        <v>60</v>
      </c>
      <c r="B62" s="17">
        <f ca="1" t="shared" si="0"/>
        <v>0.2784165636641234</v>
      </c>
      <c r="C62" s="17">
        <f ca="1" t="shared" si="1"/>
        <v>189</v>
      </c>
      <c r="D62" s="17" t="str">
        <f t="shared" si="2"/>
        <v>žena</v>
      </c>
      <c r="E62" s="17">
        <f t="shared" si="3"/>
        <v>189</v>
      </c>
      <c r="F62" s="15" t="str">
        <f t="shared" si="4"/>
        <v>ANO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">
      <c r="A63" s="17">
        <v>61</v>
      </c>
      <c r="B63" s="17">
        <f ca="1" t="shared" si="0"/>
        <v>0.5422436051201684</v>
      </c>
      <c r="C63" s="17">
        <f ca="1" t="shared" si="1"/>
        <v>163</v>
      </c>
      <c r="D63" s="17" t="str">
        <f t="shared" si="2"/>
        <v>muž</v>
      </c>
      <c r="E63" s="17">
        <f t="shared" si="3"/>
        <v>163</v>
      </c>
      <c r="F63" s="15" t="str">
        <f t="shared" si="4"/>
        <v>ANO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5">
      <c r="A64" s="17">
        <v>62</v>
      </c>
      <c r="B64" s="17">
        <f ca="1" t="shared" si="0"/>
        <v>0.7648989544487419</v>
      </c>
      <c r="C64" s="17">
        <f ca="1" t="shared" si="1"/>
        <v>179</v>
      </c>
      <c r="D64" s="17" t="str">
        <f t="shared" si="2"/>
        <v>muž</v>
      </c>
      <c r="E64" s="17">
        <f t="shared" si="3"/>
        <v>179</v>
      </c>
      <c r="F64" s="15" t="str">
        <f t="shared" si="4"/>
        <v>ANO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5">
      <c r="A65" s="17">
        <v>63</v>
      </c>
      <c r="B65" s="17">
        <f ca="1" t="shared" si="0"/>
        <v>0.6580071879334994</v>
      </c>
      <c r="C65" s="17">
        <f ca="1" t="shared" si="1"/>
        <v>185</v>
      </c>
      <c r="D65" s="17" t="str">
        <f t="shared" si="2"/>
        <v>muž</v>
      </c>
      <c r="E65" s="17">
        <f t="shared" si="3"/>
        <v>185</v>
      </c>
      <c r="F65" s="15" t="str">
        <f t="shared" si="4"/>
        <v>ANO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5">
      <c r="A66" s="17">
        <v>64</v>
      </c>
      <c r="B66" s="17">
        <f ca="1" t="shared" si="0"/>
        <v>0.8417223070087037</v>
      </c>
      <c r="C66" s="17">
        <f ca="1" t="shared" si="1"/>
        <v>176</v>
      </c>
      <c r="D66" s="17" t="str">
        <f t="shared" si="2"/>
        <v>muž</v>
      </c>
      <c r="E66" s="17">
        <f t="shared" si="3"/>
        <v>176</v>
      </c>
      <c r="F66" s="15" t="str">
        <f t="shared" si="4"/>
        <v>ANO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5">
      <c r="A67" s="17">
        <v>65</v>
      </c>
      <c r="B67" s="17">
        <f ca="1" t="shared" si="0"/>
        <v>0.9452668549989154</v>
      </c>
      <c r="C67" s="17">
        <f ca="1" t="shared" si="1"/>
        <v>179</v>
      </c>
      <c r="D67" s="17" t="str">
        <f t="shared" si="2"/>
        <v>muž</v>
      </c>
      <c r="E67" s="17">
        <f t="shared" si="3"/>
        <v>179</v>
      </c>
      <c r="F67" s="15" t="str">
        <f t="shared" si="4"/>
        <v>ANO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15">
      <c r="A68" s="17">
        <v>66</v>
      </c>
      <c r="B68" s="17">
        <f aca="true" ca="1" t="shared" si="5" ref="B68:B125">RAND()</f>
        <v>0.2968231445005829</v>
      </c>
      <c r="C68" s="17">
        <f aca="true" ca="1" t="shared" si="6" ref="C68:C125">ROUND(50*RAND()+150,0)</f>
        <v>155</v>
      </c>
      <c r="D68" s="17" t="str">
        <f aca="true" t="shared" si="7" ref="D68:D125">IF(B68&gt;=0.51,"muž","žena")</f>
        <v>žena</v>
      </c>
      <c r="E68" s="17">
        <f aca="true" t="shared" si="8" ref="E68:E125">C68</f>
        <v>155</v>
      </c>
      <c r="F68" s="15" t="str">
        <f aca="true" t="shared" si="9" ref="F68:F125">IF(D68="muž",IF(E68&lt;192,"ANO","NE"),IF(AND(E68&gt;=165,E68&lt;=189),"ANO","NE"))</f>
        <v>NE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15">
      <c r="A69" s="17">
        <v>67</v>
      </c>
      <c r="B69" s="17">
        <f ca="1" t="shared" si="5"/>
        <v>0.7561324412866972</v>
      </c>
      <c r="C69" s="17">
        <f ca="1" t="shared" si="6"/>
        <v>172</v>
      </c>
      <c r="D69" s="17" t="str">
        <f t="shared" si="7"/>
        <v>muž</v>
      </c>
      <c r="E69" s="17">
        <f t="shared" si="8"/>
        <v>172</v>
      </c>
      <c r="F69" s="15" t="str">
        <f t="shared" si="9"/>
        <v>ANO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5">
      <c r="A70" s="17">
        <v>68</v>
      </c>
      <c r="B70" s="17">
        <f ca="1" t="shared" si="5"/>
        <v>0.47063305701268043</v>
      </c>
      <c r="C70" s="17">
        <f ca="1" t="shared" si="6"/>
        <v>181</v>
      </c>
      <c r="D70" s="17" t="str">
        <f t="shared" si="7"/>
        <v>žena</v>
      </c>
      <c r="E70" s="17">
        <f t="shared" si="8"/>
        <v>181</v>
      </c>
      <c r="F70" s="15" t="str">
        <f t="shared" si="9"/>
        <v>ANO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">
      <c r="A71" s="17">
        <v>69</v>
      </c>
      <c r="B71" s="17">
        <f ca="1" t="shared" si="5"/>
        <v>0.23234454933524207</v>
      </c>
      <c r="C71" s="17">
        <f ca="1" t="shared" si="6"/>
        <v>156</v>
      </c>
      <c r="D71" s="17" t="str">
        <f t="shared" si="7"/>
        <v>žena</v>
      </c>
      <c r="E71" s="17">
        <f t="shared" si="8"/>
        <v>156</v>
      </c>
      <c r="F71" s="15" t="str">
        <f t="shared" si="9"/>
        <v>NE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5">
      <c r="A72" s="17">
        <v>70</v>
      </c>
      <c r="B72" s="17">
        <f ca="1" t="shared" si="5"/>
        <v>0.3339641294979365</v>
      </c>
      <c r="C72" s="17">
        <f ca="1" t="shared" si="6"/>
        <v>172</v>
      </c>
      <c r="D72" s="17" t="str">
        <f t="shared" si="7"/>
        <v>žena</v>
      </c>
      <c r="E72" s="17">
        <f t="shared" si="8"/>
        <v>172</v>
      </c>
      <c r="F72" s="15" t="str">
        <f t="shared" si="9"/>
        <v>ANO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5">
      <c r="A73" s="17">
        <v>71</v>
      </c>
      <c r="B73" s="17">
        <f ca="1" t="shared" si="5"/>
        <v>0.3381185329106038</v>
      </c>
      <c r="C73" s="17">
        <f ca="1" t="shared" si="6"/>
        <v>183</v>
      </c>
      <c r="D73" s="17" t="str">
        <f t="shared" si="7"/>
        <v>žena</v>
      </c>
      <c r="E73" s="17">
        <f t="shared" si="8"/>
        <v>183</v>
      </c>
      <c r="F73" s="15" t="str">
        <f t="shared" si="9"/>
        <v>ANO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5">
      <c r="A74" s="17">
        <v>72</v>
      </c>
      <c r="B74" s="17">
        <f ca="1" t="shared" si="5"/>
        <v>0.20127113580724743</v>
      </c>
      <c r="C74" s="17">
        <f ca="1" t="shared" si="6"/>
        <v>184</v>
      </c>
      <c r="D74" s="17" t="str">
        <f t="shared" si="7"/>
        <v>žena</v>
      </c>
      <c r="E74" s="17">
        <f t="shared" si="8"/>
        <v>184</v>
      </c>
      <c r="F74" s="15" t="str">
        <f t="shared" si="9"/>
        <v>ANO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5">
      <c r="A75" s="17">
        <v>73</v>
      </c>
      <c r="B75" s="17">
        <f ca="1" t="shared" si="5"/>
        <v>0.3271914562573979</v>
      </c>
      <c r="C75" s="17">
        <f ca="1" t="shared" si="6"/>
        <v>183</v>
      </c>
      <c r="D75" s="17" t="str">
        <f t="shared" si="7"/>
        <v>žena</v>
      </c>
      <c r="E75" s="17">
        <f t="shared" si="8"/>
        <v>183</v>
      </c>
      <c r="F75" s="15" t="str">
        <f t="shared" si="9"/>
        <v>ANO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5">
      <c r="A76" s="17">
        <v>74</v>
      </c>
      <c r="B76" s="17">
        <f ca="1" t="shared" si="5"/>
        <v>0.7763485303015472</v>
      </c>
      <c r="C76" s="17">
        <f ca="1" t="shared" si="6"/>
        <v>183</v>
      </c>
      <c r="D76" s="17" t="str">
        <f t="shared" si="7"/>
        <v>muž</v>
      </c>
      <c r="E76" s="17">
        <f t="shared" si="8"/>
        <v>183</v>
      </c>
      <c r="F76" s="15" t="str">
        <f t="shared" si="9"/>
        <v>ANO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5">
      <c r="A77" s="17">
        <v>75</v>
      </c>
      <c r="B77" s="17">
        <f ca="1" t="shared" si="5"/>
        <v>0.17289142385005807</v>
      </c>
      <c r="C77" s="17">
        <f ca="1" t="shared" si="6"/>
        <v>164</v>
      </c>
      <c r="D77" s="17" t="str">
        <f t="shared" si="7"/>
        <v>žena</v>
      </c>
      <c r="E77" s="17">
        <f t="shared" si="8"/>
        <v>164</v>
      </c>
      <c r="F77" s="15" t="str">
        <f t="shared" si="9"/>
        <v>NE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5">
      <c r="A78" s="17">
        <v>76</v>
      </c>
      <c r="B78" s="17">
        <f ca="1" t="shared" si="5"/>
        <v>0.3205726405371392</v>
      </c>
      <c r="C78" s="17">
        <f ca="1" t="shared" si="6"/>
        <v>182</v>
      </c>
      <c r="D78" s="17" t="str">
        <f t="shared" si="7"/>
        <v>žena</v>
      </c>
      <c r="E78" s="17">
        <f t="shared" si="8"/>
        <v>182</v>
      </c>
      <c r="F78" s="15" t="str">
        <f t="shared" si="9"/>
        <v>ANO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5">
      <c r="A79" s="17">
        <v>77</v>
      </c>
      <c r="B79" s="17">
        <f ca="1" t="shared" si="5"/>
        <v>0.693193125449465</v>
      </c>
      <c r="C79" s="17">
        <f ca="1" t="shared" si="6"/>
        <v>199</v>
      </c>
      <c r="D79" s="17" t="str">
        <f t="shared" si="7"/>
        <v>muž</v>
      </c>
      <c r="E79" s="17">
        <f t="shared" si="8"/>
        <v>199</v>
      </c>
      <c r="F79" s="15" t="str">
        <f t="shared" si="9"/>
        <v>NE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">
      <c r="A80" s="17">
        <v>78</v>
      </c>
      <c r="B80" s="17">
        <f ca="1" t="shared" si="5"/>
        <v>0.32281444145835736</v>
      </c>
      <c r="C80" s="17">
        <f ca="1" t="shared" si="6"/>
        <v>183</v>
      </c>
      <c r="D80" s="17" t="str">
        <f t="shared" si="7"/>
        <v>žena</v>
      </c>
      <c r="E80" s="17">
        <f t="shared" si="8"/>
        <v>183</v>
      </c>
      <c r="F80" s="15" t="str">
        <f t="shared" si="9"/>
        <v>ANO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15">
      <c r="A81" s="17">
        <v>79</v>
      </c>
      <c r="B81" s="17">
        <f ca="1" t="shared" si="5"/>
        <v>0.12880937801848713</v>
      </c>
      <c r="C81" s="17">
        <f ca="1" t="shared" si="6"/>
        <v>173</v>
      </c>
      <c r="D81" s="17" t="str">
        <f t="shared" si="7"/>
        <v>žena</v>
      </c>
      <c r="E81" s="17">
        <f t="shared" si="8"/>
        <v>173</v>
      </c>
      <c r="F81" s="15" t="str">
        <f t="shared" si="9"/>
        <v>ANO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5">
      <c r="A82" s="17">
        <v>80</v>
      </c>
      <c r="B82" s="17">
        <f ca="1" t="shared" si="5"/>
        <v>0.1770416821321481</v>
      </c>
      <c r="C82" s="17">
        <f ca="1" t="shared" si="6"/>
        <v>159</v>
      </c>
      <c r="D82" s="17" t="str">
        <f t="shared" si="7"/>
        <v>žena</v>
      </c>
      <c r="E82" s="17">
        <f t="shared" si="8"/>
        <v>159</v>
      </c>
      <c r="F82" s="15" t="str">
        <f t="shared" si="9"/>
        <v>NE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5">
      <c r="A83" s="17">
        <v>81</v>
      </c>
      <c r="B83" s="17">
        <f ca="1" t="shared" si="5"/>
        <v>0.4220576769331841</v>
      </c>
      <c r="C83" s="17">
        <f ca="1" t="shared" si="6"/>
        <v>185</v>
      </c>
      <c r="D83" s="17" t="str">
        <f t="shared" si="7"/>
        <v>žena</v>
      </c>
      <c r="E83" s="17">
        <f t="shared" si="8"/>
        <v>185</v>
      </c>
      <c r="F83" s="15" t="str">
        <f t="shared" si="9"/>
        <v>ANO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5">
      <c r="A84" s="17">
        <v>82</v>
      </c>
      <c r="B84" s="17">
        <f ca="1" t="shared" si="5"/>
        <v>0.7126143460680572</v>
      </c>
      <c r="C84" s="17">
        <f ca="1" t="shared" si="6"/>
        <v>195</v>
      </c>
      <c r="D84" s="17" t="str">
        <f t="shared" si="7"/>
        <v>muž</v>
      </c>
      <c r="E84" s="17">
        <f t="shared" si="8"/>
        <v>195</v>
      </c>
      <c r="F84" s="15" t="str">
        <f t="shared" si="9"/>
        <v>NE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5">
      <c r="A85" s="17">
        <v>83</v>
      </c>
      <c r="B85" s="17">
        <f ca="1" t="shared" si="5"/>
        <v>0.4707147230227686</v>
      </c>
      <c r="C85" s="17">
        <f ca="1" t="shared" si="6"/>
        <v>155</v>
      </c>
      <c r="D85" s="17" t="str">
        <f t="shared" si="7"/>
        <v>žena</v>
      </c>
      <c r="E85" s="17">
        <f t="shared" si="8"/>
        <v>155</v>
      </c>
      <c r="F85" s="15" t="str">
        <f t="shared" si="9"/>
        <v>NE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ht="15">
      <c r="A86" s="17">
        <v>84</v>
      </c>
      <c r="B86" s="17">
        <f ca="1" t="shared" si="5"/>
        <v>0.7723124204228198</v>
      </c>
      <c r="C86" s="17">
        <f ca="1" t="shared" si="6"/>
        <v>198</v>
      </c>
      <c r="D86" s="17" t="str">
        <f t="shared" si="7"/>
        <v>muž</v>
      </c>
      <c r="E86" s="17">
        <f t="shared" si="8"/>
        <v>198</v>
      </c>
      <c r="F86" s="15" t="str">
        <f t="shared" si="9"/>
        <v>NE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5">
      <c r="A87" s="17">
        <v>85</v>
      </c>
      <c r="B87" s="17">
        <f ca="1" t="shared" si="5"/>
        <v>0.19914806090693826</v>
      </c>
      <c r="C87" s="17">
        <f ca="1" t="shared" si="6"/>
        <v>191</v>
      </c>
      <c r="D87" s="17" t="str">
        <f t="shared" si="7"/>
        <v>žena</v>
      </c>
      <c r="E87" s="17">
        <f t="shared" si="8"/>
        <v>191</v>
      </c>
      <c r="F87" s="15" t="str">
        <f t="shared" si="9"/>
        <v>NE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ht="15">
      <c r="A88" s="17">
        <v>86</v>
      </c>
      <c r="B88" s="17">
        <f ca="1" t="shared" si="5"/>
        <v>0.9178390647276307</v>
      </c>
      <c r="C88" s="17">
        <f ca="1" t="shared" si="6"/>
        <v>196</v>
      </c>
      <c r="D88" s="17" t="str">
        <f t="shared" si="7"/>
        <v>muž</v>
      </c>
      <c r="E88" s="17">
        <f t="shared" si="8"/>
        <v>196</v>
      </c>
      <c r="F88" s="15" t="str">
        <f t="shared" si="9"/>
        <v>NE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15">
      <c r="A89" s="17">
        <v>87</v>
      </c>
      <c r="B89" s="17">
        <f ca="1" t="shared" si="5"/>
        <v>0.15053427761825788</v>
      </c>
      <c r="C89" s="17">
        <f ca="1" t="shared" si="6"/>
        <v>169</v>
      </c>
      <c r="D89" s="17" t="str">
        <f t="shared" si="7"/>
        <v>žena</v>
      </c>
      <c r="E89" s="17">
        <f t="shared" si="8"/>
        <v>169</v>
      </c>
      <c r="F89" s="15" t="str">
        <f t="shared" si="9"/>
        <v>ANO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ht="15">
      <c r="A90" s="17">
        <v>88</v>
      </c>
      <c r="B90" s="17">
        <f ca="1" t="shared" si="5"/>
        <v>0.18479577368459998</v>
      </c>
      <c r="C90" s="17">
        <f ca="1" t="shared" si="6"/>
        <v>172</v>
      </c>
      <c r="D90" s="17" t="str">
        <f t="shared" si="7"/>
        <v>žena</v>
      </c>
      <c r="E90" s="17">
        <f t="shared" si="8"/>
        <v>172</v>
      </c>
      <c r="F90" s="15" t="str">
        <f t="shared" si="9"/>
        <v>ANO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ht="15">
      <c r="A91" s="17">
        <v>89</v>
      </c>
      <c r="B91" s="17">
        <f ca="1" t="shared" si="5"/>
        <v>0.40998135450076845</v>
      </c>
      <c r="C91" s="17">
        <f ca="1" t="shared" si="6"/>
        <v>159</v>
      </c>
      <c r="D91" s="17" t="str">
        <f t="shared" si="7"/>
        <v>žena</v>
      </c>
      <c r="E91" s="17">
        <f t="shared" si="8"/>
        <v>159</v>
      </c>
      <c r="F91" s="15" t="str">
        <f t="shared" si="9"/>
        <v>NE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ht="15">
      <c r="A92" s="17">
        <v>90</v>
      </c>
      <c r="B92" s="17">
        <f ca="1" t="shared" si="5"/>
        <v>0.9666791435639137</v>
      </c>
      <c r="C92" s="17">
        <f ca="1" t="shared" si="6"/>
        <v>178</v>
      </c>
      <c r="D92" s="17" t="str">
        <f t="shared" si="7"/>
        <v>muž</v>
      </c>
      <c r="E92" s="17">
        <f t="shared" si="8"/>
        <v>178</v>
      </c>
      <c r="F92" s="15" t="str">
        <f t="shared" si="9"/>
        <v>ANO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 ht="15">
      <c r="A93" s="17">
        <v>91</v>
      </c>
      <c r="B93" s="17">
        <f ca="1" t="shared" si="5"/>
        <v>0.9916275595399349</v>
      </c>
      <c r="C93" s="17">
        <f ca="1" t="shared" si="6"/>
        <v>190</v>
      </c>
      <c r="D93" s="17" t="str">
        <f t="shared" si="7"/>
        <v>muž</v>
      </c>
      <c r="E93" s="17">
        <f t="shared" si="8"/>
        <v>190</v>
      </c>
      <c r="F93" s="15" t="str">
        <f t="shared" si="9"/>
        <v>ANO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ht="15">
      <c r="A94" s="17">
        <v>92</v>
      </c>
      <c r="B94" s="17">
        <f ca="1" t="shared" si="5"/>
        <v>0.03931920050251936</v>
      </c>
      <c r="C94" s="17">
        <f ca="1" t="shared" si="6"/>
        <v>180</v>
      </c>
      <c r="D94" s="17" t="str">
        <f t="shared" si="7"/>
        <v>žena</v>
      </c>
      <c r="E94" s="17">
        <f t="shared" si="8"/>
        <v>180</v>
      </c>
      <c r="F94" s="15" t="str">
        <f t="shared" si="9"/>
        <v>ANO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5">
      <c r="A95" s="17">
        <v>93</v>
      </c>
      <c r="B95" s="17">
        <f ca="1" t="shared" si="5"/>
        <v>0.5881293323804444</v>
      </c>
      <c r="C95" s="17">
        <f ca="1" t="shared" si="6"/>
        <v>154</v>
      </c>
      <c r="D95" s="17" t="str">
        <f t="shared" si="7"/>
        <v>muž</v>
      </c>
      <c r="E95" s="17">
        <f t="shared" si="8"/>
        <v>154</v>
      </c>
      <c r="F95" s="15" t="str">
        <f t="shared" si="9"/>
        <v>ANO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ht="15">
      <c r="A96" s="17">
        <v>94</v>
      </c>
      <c r="B96" s="17">
        <f ca="1" t="shared" si="5"/>
        <v>0.9692491988033742</v>
      </c>
      <c r="C96" s="17">
        <f ca="1" t="shared" si="6"/>
        <v>189</v>
      </c>
      <c r="D96" s="17" t="str">
        <f t="shared" si="7"/>
        <v>muž</v>
      </c>
      <c r="E96" s="17">
        <f t="shared" si="8"/>
        <v>189</v>
      </c>
      <c r="F96" s="15" t="str">
        <f t="shared" si="9"/>
        <v>ANO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ht="15">
      <c r="A97" s="17">
        <v>95</v>
      </c>
      <c r="B97" s="17">
        <f ca="1" t="shared" si="5"/>
        <v>0.19148293108713332</v>
      </c>
      <c r="C97" s="17">
        <f ca="1" t="shared" si="6"/>
        <v>166</v>
      </c>
      <c r="D97" s="17" t="str">
        <f t="shared" si="7"/>
        <v>žena</v>
      </c>
      <c r="E97" s="17">
        <f t="shared" si="8"/>
        <v>166</v>
      </c>
      <c r="F97" s="15" t="str">
        <f t="shared" si="9"/>
        <v>ANO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ht="15">
      <c r="A98" s="17">
        <v>96</v>
      </c>
      <c r="B98" s="17">
        <f ca="1" t="shared" si="5"/>
        <v>0.4284877178720574</v>
      </c>
      <c r="C98" s="17">
        <f ca="1" t="shared" si="6"/>
        <v>188</v>
      </c>
      <c r="D98" s="17" t="str">
        <f t="shared" si="7"/>
        <v>žena</v>
      </c>
      <c r="E98" s="17">
        <f t="shared" si="8"/>
        <v>188</v>
      </c>
      <c r="F98" s="15" t="str">
        <f t="shared" si="9"/>
        <v>ANO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ht="15">
      <c r="A99" s="17">
        <v>97</v>
      </c>
      <c r="B99" s="17">
        <f ca="1" t="shared" si="5"/>
        <v>0.20071816212825322</v>
      </c>
      <c r="C99" s="17">
        <f ca="1" t="shared" si="6"/>
        <v>154</v>
      </c>
      <c r="D99" s="17" t="str">
        <f t="shared" si="7"/>
        <v>žena</v>
      </c>
      <c r="E99" s="17">
        <f t="shared" si="8"/>
        <v>154</v>
      </c>
      <c r="F99" s="15" t="str">
        <f t="shared" si="9"/>
        <v>NE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ht="15">
      <c r="A100" s="17">
        <v>98</v>
      </c>
      <c r="B100" s="17">
        <f ca="1" t="shared" si="5"/>
        <v>0.3702459809612657</v>
      </c>
      <c r="C100" s="17">
        <f ca="1" t="shared" si="6"/>
        <v>199</v>
      </c>
      <c r="D100" s="17" t="str">
        <f t="shared" si="7"/>
        <v>žena</v>
      </c>
      <c r="E100" s="17">
        <f t="shared" si="8"/>
        <v>199</v>
      </c>
      <c r="F100" s="15" t="str">
        <f t="shared" si="9"/>
        <v>NE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t="15">
      <c r="A101" s="17">
        <v>99</v>
      </c>
      <c r="B101" s="17">
        <f ca="1" t="shared" si="5"/>
        <v>0.641325023680926</v>
      </c>
      <c r="C101" s="17">
        <f ca="1" t="shared" si="6"/>
        <v>165</v>
      </c>
      <c r="D101" s="17" t="str">
        <f t="shared" si="7"/>
        <v>muž</v>
      </c>
      <c r="E101" s="17">
        <f t="shared" si="8"/>
        <v>165</v>
      </c>
      <c r="F101" s="15" t="str">
        <f t="shared" si="9"/>
        <v>ANO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ht="15">
      <c r="A102" s="17">
        <v>100</v>
      </c>
      <c r="B102" s="17">
        <f ca="1" t="shared" si="5"/>
        <v>0.02122454868652568</v>
      </c>
      <c r="C102" s="17">
        <f ca="1" t="shared" si="6"/>
        <v>175</v>
      </c>
      <c r="D102" s="17" t="str">
        <f t="shared" si="7"/>
        <v>žena</v>
      </c>
      <c r="E102" s="17">
        <f t="shared" si="8"/>
        <v>175</v>
      </c>
      <c r="F102" s="15" t="str">
        <f t="shared" si="9"/>
        <v>ANO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ht="15">
      <c r="A103" s="17">
        <v>101</v>
      </c>
      <c r="B103" s="17">
        <f ca="1" t="shared" si="5"/>
        <v>0.6561922099734052</v>
      </c>
      <c r="C103" s="17">
        <f ca="1" t="shared" si="6"/>
        <v>163</v>
      </c>
      <c r="D103" s="17" t="str">
        <f t="shared" si="7"/>
        <v>muž</v>
      </c>
      <c r="E103" s="17">
        <f t="shared" si="8"/>
        <v>163</v>
      </c>
      <c r="F103" s="15" t="str">
        <f t="shared" si="9"/>
        <v>ANO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ht="15">
      <c r="A104" s="17">
        <v>102</v>
      </c>
      <c r="B104" s="17">
        <f ca="1" t="shared" si="5"/>
        <v>0.36378632009506906</v>
      </c>
      <c r="C104" s="17">
        <f ca="1" t="shared" si="6"/>
        <v>167</v>
      </c>
      <c r="D104" s="17" t="str">
        <f t="shared" si="7"/>
        <v>žena</v>
      </c>
      <c r="E104" s="17">
        <f t="shared" si="8"/>
        <v>167</v>
      </c>
      <c r="F104" s="15" t="str">
        <f t="shared" si="9"/>
        <v>ANO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ht="15">
      <c r="A105" s="17">
        <v>103</v>
      </c>
      <c r="B105" s="17">
        <f ca="1" t="shared" si="5"/>
        <v>0.6901373039596344</v>
      </c>
      <c r="C105" s="17">
        <f ca="1" t="shared" si="6"/>
        <v>160</v>
      </c>
      <c r="D105" s="17" t="str">
        <f t="shared" si="7"/>
        <v>muž</v>
      </c>
      <c r="E105" s="17">
        <f t="shared" si="8"/>
        <v>160</v>
      </c>
      <c r="F105" s="15" t="str">
        <f t="shared" si="9"/>
        <v>ANO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5">
      <c r="A106" s="17">
        <v>104</v>
      </c>
      <c r="B106" s="17">
        <f ca="1" t="shared" si="5"/>
        <v>0.9335150919162851</v>
      </c>
      <c r="C106" s="17">
        <f ca="1" t="shared" si="6"/>
        <v>177</v>
      </c>
      <c r="D106" s="17" t="str">
        <f t="shared" si="7"/>
        <v>muž</v>
      </c>
      <c r="E106" s="17">
        <f t="shared" si="8"/>
        <v>177</v>
      </c>
      <c r="F106" s="15" t="str">
        <f t="shared" si="9"/>
        <v>ANO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ht="15">
      <c r="A107" s="17">
        <v>105</v>
      </c>
      <c r="B107" s="17">
        <f ca="1" t="shared" si="5"/>
        <v>0.6127871843760664</v>
      </c>
      <c r="C107" s="17">
        <f ca="1" t="shared" si="6"/>
        <v>180</v>
      </c>
      <c r="D107" s="17" t="str">
        <f t="shared" si="7"/>
        <v>muž</v>
      </c>
      <c r="E107" s="17">
        <f t="shared" si="8"/>
        <v>180</v>
      </c>
      <c r="F107" s="15" t="str">
        <f t="shared" si="9"/>
        <v>ANO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ht="15">
      <c r="A108" s="17">
        <v>106</v>
      </c>
      <c r="B108" s="17">
        <f ca="1" t="shared" si="5"/>
        <v>0.709250421526896</v>
      </c>
      <c r="C108" s="17">
        <f ca="1" t="shared" si="6"/>
        <v>151</v>
      </c>
      <c r="D108" s="17" t="str">
        <f t="shared" si="7"/>
        <v>muž</v>
      </c>
      <c r="E108" s="17">
        <f t="shared" si="8"/>
        <v>151</v>
      </c>
      <c r="F108" s="15" t="str">
        <f t="shared" si="9"/>
        <v>ANO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ht="15">
      <c r="A109" s="17">
        <v>107</v>
      </c>
      <c r="B109" s="17">
        <f ca="1" t="shared" si="5"/>
        <v>0.6321158406266232</v>
      </c>
      <c r="C109" s="17">
        <f ca="1" t="shared" si="6"/>
        <v>185</v>
      </c>
      <c r="D109" s="17" t="str">
        <f t="shared" si="7"/>
        <v>muž</v>
      </c>
      <c r="E109" s="17">
        <f t="shared" si="8"/>
        <v>185</v>
      </c>
      <c r="F109" s="15" t="str">
        <f t="shared" si="9"/>
        <v>ANO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ht="15">
      <c r="A110" s="17">
        <v>108</v>
      </c>
      <c r="B110" s="17">
        <f ca="1" t="shared" si="5"/>
        <v>0.7332838246176963</v>
      </c>
      <c r="C110" s="17">
        <f ca="1" t="shared" si="6"/>
        <v>175</v>
      </c>
      <c r="D110" s="17" t="str">
        <f t="shared" si="7"/>
        <v>muž</v>
      </c>
      <c r="E110" s="17">
        <f t="shared" si="8"/>
        <v>175</v>
      </c>
      <c r="F110" s="15" t="str">
        <f t="shared" si="9"/>
        <v>ANO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ht="15">
      <c r="A111" s="17">
        <v>109</v>
      </c>
      <c r="B111" s="17">
        <f ca="1" t="shared" si="5"/>
        <v>0.8562199310406069</v>
      </c>
      <c r="C111" s="17">
        <f ca="1" t="shared" si="6"/>
        <v>176</v>
      </c>
      <c r="D111" s="17" t="str">
        <f t="shared" si="7"/>
        <v>muž</v>
      </c>
      <c r="E111" s="17">
        <f t="shared" si="8"/>
        <v>176</v>
      </c>
      <c r="F111" s="15" t="str">
        <f t="shared" si="9"/>
        <v>ANO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ht="15">
      <c r="A112" s="17">
        <v>110</v>
      </c>
      <c r="B112" s="17">
        <f ca="1" t="shared" si="5"/>
        <v>0.09955902883012246</v>
      </c>
      <c r="C112" s="17">
        <f ca="1" t="shared" si="6"/>
        <v>179</v>
      </c>
      <c r="D112" s="17" t="str">
        <f t="shared" si="7"/>
        <v>žena</v>
      </c>
      <c r="E112" s="17">
        <f t="shared" si="8"/>
        <v>179</v>
      </c>
      <c r="F112" s="15" t="str">
        <f t="shared" si="9"/>
        <v>ANO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5">
      <c r="A113" s="17">
        <v>111</v>
      </c>
      <c r="B113" s="17">
        <f ca="1" t="shared" si="5"/>
        <v>0.0937986020185464</v>
      </c>
      <c r="C113" s="17">
        <f ca="1" t="shared" si="6"/>
        <v>174</v>
      </c>
      <c r="D113" s="17" t="str">
        <f t="shared" si="7"/>
        <v>žena</v>
      </c>
      <c r="E113" s="17">
        <f t="shared" si="8"/>
        <v>174</v>
      </c>
      <c r="F113" s="15" t="str">
        <f t="shared" si="9"/>
        <v>ANO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ht="15">
      <c r="A114" s="17">
        <v>112</v>
      </c>
      <c r="B114" s="17">
        <f ca="1" t="shared" si="5"/>
        <v>0.49858598507439233</v>
      </c>
      <c r="C114" s="17">
        <f ca="1" t="shared" si="6"/>
        <v>160</v>
      </c>
      <c r="D114" s="17" t="str">
        <f t="shared" si="7"/>
        <v>žena</v>
      </c>
      <c r="E114" s="17">
        <f t="shared" si="8"/>
        <v>160</v>
      </c>
      <c r="F114" s="15" t="str">
        <f t="shared" si="9"/>
        <v>NE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ht="15">
      <c r="A115" s="17">
        <v>113</v>
      </c>
      <c r="B115" s="17">
        <f ca="1" t="shared" si="5"/>
        <v>0.19882675636880087</v>
      </c>
      <c r="C115" s="17">
        <f ca="1" t="shared" si="6"/>
        <v>162</v>
      </c>
      <c r="D115" s="17" t="str">
        <f t="shared" si="7"/>
        <v>žena</v>
      </c>
      <c r="E115" s="17">
        <f t="shared" si="8"/>
        <v>162</v>
      </c>
      <c r="F115" s="15" t="str">
        <f t="shared" si="9"/>
        <v>NE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ht="15">
      <c r="A116" s="17">
        <v>114</v>
      </c>
      <c r="B116" s="17">
        <f ca="1" t="shared" si="5"/>
        <v>0.3383278473209703</v>
      </c>
      <c r="C116" s="17">
        <f ca="1" t="shared" si="6"/>
        <v>167</v>
      </c>
      <c r="D116" s="17" t="str">
        <f t="shared" si="7"/>
        <v>žena</v>
      </c>
      <c r="E116" s="17">
        <f t="shared" si="8"/>
        <v>167</v>
      </c>
      <c r="F116" s="15" t="str">
        <f t="shared" si="9"/>
        <v>ANO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ht="15">
      <c r="A117" s="17">
        <v>115</v>
      </c>
      <c r="B117" s="17">
        <f ca="1" t="shared" si="5"/>
        <v>0.9502420770594506</v>
      </c>
      <c r="C117" s="17">
        <f ca="1" t="shared" si="6"/>
        <v>153</v>
      </c>
      <c r="D117" s="17" t="str">
        <f t="shared" si="7"/>
        <v>muž</v>
      </c>
      <c r="E117" s="17">
        <f t="shared" si="8"/>
        <v>153</v>
      </c>
      <c r="F117" s="15" t="str">
        <f t="shared" si="9"/>
        <v>ANO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15">
      <c r="A118" s="17">
        <v>116</v>
      </c>
      <c r="B118" s="17">
        <f ca="1" t="shared" si="5"/>
        <v>0.6470339054432914</v>
      </c>
      <c r="C118" s="17">
        <f ca="1" t="shared" si="6"/>
        <v>194</v>
      </c>
      <c r="D118" s="17" t="str">
        <f t="shared" si="7"/>
        <v>muž</v>
      </c>
      <c r="E118" s="17">
        <f t="shared" si="8"/>
        <v>194</v>
      </c>
      <c r="F118" s="15" t="str">
        <f t="shared" si="9"/>
        <v>NE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ht="15">
      <c r="A119" s="17">
        <v>117</v>
      </c>
      <c r="B119" s="17">
        <f ca="1" t="shared" si="5"/>
        <v>0.2043361195635145</v>
      </c>
      <c r="C119" s="17">
        <f ca="1" t="shared" si="6"/>
        <v>183</v>
      </c>
      <c r="D119" s="17" t="str">
        <f t="shared" si="7"/>
        <v>žena</v>
      </c>
      <c r="E119" s="17">
        <f t="shared" si="8"/>
        <v>183</v>
      </c>
      <c r="F119" s="15" t="str">
        <f t="shared" si="9"/>
        <v>ANO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5">
      <c r="A120" s="17">
        <v>118</v>
      </c>
      <c r="B120" s="17">
        <f ca="1" t="shared" si="5"/>
        <v>0.5606650652358347</v>
      </c>
      <c r="C120" s="17">
        <f ca="1" t="shared" si="6"/>
        <v>165</v>
      </c>
      <c r="D120" s="17" t="str">
        <f t="shared" si="7"/>
        <v>muž</v>
      </c>
      <c r="E120" s="17">
        <f t="shared" si="8"/>
        <v>165</v>
      </c>
      <c r="F120" s="15" t="str">
        <f t="shared" si="9"/>
        <v>ANO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ht="15">
      <c r="A121" s="17">
        <v>119</v>
      </c>
      <c r="B121" s="17">
        <f ca="1" t="shared" si="5"/>
        <v>0.3370643733192389</v>
      </c>
      <c r="C121" s="17">
        <f ca="1" t="shared" si="6"/>
        <v>178</v>
      </c>
      <c r="D121" s="17" t="str">
        <f t="shared" si="7"/>
        <v>žena</v>
      </c>
      <c r="E121" s="17">
        <f t="shared" si="8"/>
        <v>178</v>
      </c>
      <c r="F121" s="15" t="str">
        <f t="shared" si="9"/>
        <v>ANO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15">
      <c r="A122" s="17">
        <v>120</v>
      </c>
      <c r="B122" s="17">
        <f ca="1" t="shared" si="5"/>
        <v>0.4384702280057118</v>
      </c>
      <c r="C122" s="17">
        <f ca="1" t="shared" si="6"/>
        <v>197</v>
      </c>
      <c r="D122" s="17" t="str">
        <f t="shared" si="7"/>
        <v>žena</v>
      </c>
      <c r="E122" s="17">
        <f t="shared" si="8"/>
        <v>197</v>
      </c>
      <c r="F122" s="15" t="str">
        <f t="shared" si="9"/>
        <v>NE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ht="15">
      <c r="A123" s="17">
        <v>121</v>
      </c>
      <c r="B123" s="17">
        <f ca="1" t="shared" si="5"/>
        <v>0.0006561793750758937</v>
      </c>
      <c r="C123" s="17">
        <f ca="1" t="shared" si="6"/>
        <v>164</v>
      </c>
      <c r="D123" s="17" t="str">
        <f t="shared" si="7"/>
        <v>žena</v>
      </c>
      <c r="E123" s="17">
        <f t="shared" si="8"/>
        <v>164</v>
      </c>
      <c r="F123" s="15" t="str">
        <f t="shared" si="9"/>
        <v>NE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ht="15">
      <c r="A124" s="17">
        <v>122</v>
      </c>
      <c r="B124" s="17">
        <f ca="1" t="shared" si="5"/>
        <v>0.06508074363573813</v>
      </c>
      <c r="C124" s="17">
        <f ca="1" t="shared" si="6"/>
        <v>181</v>
      </c>
      <c r="D124" s="17" t="str">
        <f t="shared" si="7"/>
        <v>žena</v>
      </c>
      <c r="E124" s="17">
        <f t="shared" si="8"/>
        <v>181</v>
      </c>
      <c r="F124" s="15" t="str">
        <f t="shared" si="9"/>
        <v>ANO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ht="15">
      <c r="A125" s="17">
        <v>123</v>
      </c>
      <c r="B125" s="17">
        <f ca="1" t="shared" si="5"/>
        <v>0.34632994728114963</v>
      </c>
      <c r="C125" s="17">
        <f ca="1" t="shared" si="6"/>
        <v>192</v>
      </c>
      <c r="D125" s="17" t="str">
        <f t="shared" si="7"/>
        <v>žena</v>
      </c>
      <c r="E125" s="17">
        <f t="shared" si="8"/>
        <v>192</v>
      </c>
      <c r="F125" s="15" t="str">
        <f t="shared" si="9"/>
        <v>NE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5" s="15" customFormat="1" ht="15">
      <c r="A126" s="18"/>
      <c r="B126" s="18"/>
      <c r="C126" s="18"/>
      <c r="D126" s="18"/>
      <c r="E126" s="18"/>
    </row>
    <row r="127" spans="1:5" s="15" customFormat="1" ht="15">
      <c r="A127" s="18"/>
      <c r="B127" s="18"/>
      <c r="C127" s="18"/>
      <c r="D127" s="18"/>
      <c r="E127" s="18"/>
    </row>
    <row r="128" spans="1:5" s="15" customFormat="1" ht="15">
      <c r="A128" s="18"/>
      <c r="B128" s="18"/>
      <c r="C128" s="18"/>
      <c r="D128" s="18"/>
      <c r="E128" s="18"/>
    </row>
    <row r="129" spans="1:5" s="15" customFormat="1" ht="15">
      <c r="A129" s="18"/>
      <c r="B129" s="18"/>
      <c r="C129" s="18"/>
      <c r="D129" s="18"/>
      <c r="E129" s="18"/>
    </row>
    <row r="130" spans="1:5" s="15" customFormat="1" ht="15">
      <c r="A130" s="18"/>
      <c r="B130" s="18"/>
      <c r="C130" s="18"/>
      <c r="D130" s="18"/>
      <c r="E130" s="18"/>
    </row>
    <row r="131" spans="1:5" s="15" customFormat="1" ht="15">
      <c r="A131" s="18"/>
      <c r="B131" s="18"/>
      <c r="C131" s="18"/>
      <c r="D131" s="18"/>
      <c r="E131" s="18"/>
    </row>
    <row r="132" spans="1:5" s="15" customFormat="1" ht="15">
      <c r="A132" s="18"/>
      <c r="B132" s="18"/>
      <c r="C132" s="18"/>
      <c r="D132" s="18"/>
      <c r="E132" s="18"/>
    </row>
    <row r="133" spans="1:5" s="15" customFormat="1" ht="15">
      <c r="A133" s="18"/>
      <c r="B133" s="18"/>
      <c r="C133" s="18"/>
      <c r="D133" s="18"/>
      <c r="E133" s="18"/>
    </row>
    <row r="134" spans="1:5" s="15" customFormat="1" ht="15">
      <c r="A134" s="18"/>
      <c r="B134" s="18"/>
      <c r="C134" s="18"/>
      <c r="D134" s="18"/>
      <c r="E134" s="18"/>
    </row>
    <row r="135" spans="1:5" s="15" customFormat="1" ht="15">
      <c r="A135" s="18"/>
      <c r="B135" s="18"/>
      <c r="C135" s="18"/>
      <c r="D135" s="18"/>
      <c r="E135" s="1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ignoredErrors>
    <ignoredError sqref="F3:F1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C2:F5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9.140625" style="20" customWidth="1"/>
    <col min="2" max="2" width="7.7109375" style="20" customWidth="1"/>
    <col min="3" max="4" width="9.140625" style="19" customWidth="1"/>
    <col min="5" max="5" width="11.7109375" style="19" customWidth="1"/>
    <col min="6" max="6" width="20.7109375" style="19" customWidth="1"/>
    <col min="7" max="16384" width="9.140625" style="20" customWidth="1"/>
  </cols>
  <sheetData>
    <row r="1" ht="15.75" thickBot="1"/>
    <row r="2" spans="3:6" ht="16.5" thickBot="1" thickTop="1">
      <c r="C2" s="21" t="s">
        <v>0</v>
      </c>
      <c r="D2" s="21" t="s">
        <v>44</v>
      </c>
      <c r="E2" s="21" t="s">
        <v>45</v>
      </c>
      <c r="F2" s="21" t="s">
        <v>46</v>
      </c>
    </row>
    <row r="3" spans="3:6" ht="15.75" thickTop="1">
      <c r="C3" s="22" t="s">
        <v>47</v>
      </c>
      <c r="D3" s="22">
        <f ca="1">ROUND(RAND()*20+50,0)</f>
        <v>52</v>
      </c>
      <c r="E3" s="22">
        <f ca="1">ROUND(RAND()*4,0)</f>
        <v>1</v>
      </c>
      <c r="F3" s="22" t="str">
        <f>IF(AND(C3="muž",D3&gt;=65),"ANO",IF(AND(C3="žena",D3&gt;=62-E3),"ANO","NE"))</f>
        <v>NE</v>
      </c>
    </row>
    <row r="4" spans="3:6" ht="15">
      <c r="C4" s="23" t="s">
        <v>47</v>
      </c>
      <c r="D4" s="23">
        <f aca="true" ca="1" t="shared" si="0" ref="D4:D55">ROUND(RAND()*20+50,0)</f>
        <v>64</v>
      </c>
      <c r="E4" s="23">
        <f aca="true" ca="1" t="shared" si="1" ref="E4:E55">ROUND(RAND()*4,0)</f>
        <v>0</v>
      </c>
      <c r="F4" s="22" t="str">
        <f aca="true" t="shared" si="2" ref="F4:F55">IF(AND(C4="muž",D4&gt;=65),"ANO",IF(AND(C4="žena",D4&gt;=62-E4),"ANO","NE"))</f>
        <v>NE</v>
      </c>
    </row>
    <row r="5" spans="3:6" ht="15">
      <c r="C5" s="24" t="s">
        <v>48</v>
      </c>
      <c r="D5" s="24">
        <f ca="1" t="shared" si="0"/>
        <v>52</v>
      </c>
      <c r="E5" s="24">
        <f ca="1" t="shared" si="1"/>
        <v>1</v>
      </c>
      <c r="F5" s="22" t="str">
        <f t="shared" si="2"/>
        <v>NE</v>
      </c>
    </row>
    <row r="6" spans="3:6" ht="15">
      <c r="C6" s="23" t="s">
        <v>47</v>
      </c>
      <c r="D6" s="23">
        <f ca="1" t="shared" si="0"/>
        <v>66</v>
      </c>
      <c r="E6" s="23">
        <f ca="1" t="shared" si="1"/>
        <v>3</v>
      </c>
      <c r="F6" s="22" t="str">
        <f t="shared" si="2"/>
        <v>ANO</v>
      </c>
    </row>
    <row r="7" spans="3:6" ht="15">
      <c r="C7" s="24" t="s">
        <v>47</v>
      </c>
      <c r="D7" s="24">
        <f ca="1" t="shared" si="0"/>
        <v>62</v>
      </c>
      <c r="E7" s="24">
        <f ca="1" t="shared" si="1"/>
        <v>2</v>
      </c>
      <c r="F7" s="22" t="str">
        <f t="shared" si="2"/>
        <v>NE</v>
      </c>
    </row>
    <row r="8" spans="3:6" ht="15">
      <c r="C8" s="23" t="s">
        <v>48</v>
      </c>
      <c r="D8" s="23">
        <f ca="1" t="shared" si="0"/>
        <v>67</v>
      </c>
      <c r="E8" s="23">
        <f ca="1" t="shared" si="1"/>
        <v>2</v>
      </c>
      <c r="F8" s="22" t="str">
        <f t="shared" si="2"/>
        <v>ANO</v>
      </c>
    </row>
    <row r="9" spans="3:6" ht="15">
      <c r="C9" s="24" t="s">
        <v>47</v>
      </c>
      <c r="D9" s="24">
        <f ca="1" t="shared" si="0"/>
        <v>61</v>
      </c>
      <c r="E9" s="24">
        <f ca="1" t="shared" si="1"/>
        <v>1</v>
      </c>
      <c r="F9" s="22" t="str">
        <f t="shared" si="2"/>
        <v>NE</v>
      </c>
    </row>
    <row r="10" spans="3:6" ht="15">
      <c r="C10" s="23" t="s">
        <v>48</v>
      </c>
      <c r="D10" s="23">
        <f ca="1" t="shared" si="0"/>
        <v>61</v>
      </c>
      <c r="E10" s="23">
        <f ca="1" t="shared" si="1"/>
        <v>3</v>
      </c>
      <c r="F10" s="22" t="str">
        <f t="shared" si="2"/>
        <v>ANO</v>
      </c>
    </row>
    <row r="11" spans="3:6" ht="15">
      <c r="C11" s="24" t="s">
        <v>47</v>
      </c>
      <c r="D11" s="24">
        <f ca="1" t="shared" si="0"/>
        <v>59</v>
      </c>
      <c r="E11" s="24">
        <f ca="1" t="shared" si="1"/>
        <v>3</v>
      </c>
      <c r="F11" s="22" t="str">
        <f t="shared" si="2"/>
        <v>NE</v>
      </c>
    </row>
    <row r="12" spans="3:6" ht="15">
      <c r="C12" s="23" t="s">
        <v>48</v>
      </c>
      <c r="D12" s="23">
        <f ca="1" t="shared" si="0"/>
        <v>66</v>
      </c>
      <c r="E12" s="23">
        <f ca="1" t="shared" si="1"/>
        <v>4</v>
      </c>
      <c r="F12" s="22" t="str">
        <f t="shared" si="2"/>
        <v>ANO</v>
      </c>
    </row>
    <row r="13" spans="3:6" ht="15">
      <c r="C13" s="24" t="s">
        <v>48</v>
      </c>
      <c r="D13" s="24">
        <f ca="1" t="shared" si="0"/>
        <v>51</v>
      </c>
      <c r="E13" s="24">
        <f ca="1" t="shared" si="1"/>
        <v>1</v>
      </c>
      <c r="F13" s="22" t="str">
        <f t="shared" si="2"/>
        <v>NE</v>
      </c>
    </row>
    <row r="14" spans="3:6" ht="15">
      <c r="C14" s="23" t="s">
        <v>48</v>
      </c>
      <c r="D14" s="23">
        <f ca="1" t="shared" si="0"/>
        <v>58</v>
      </c>
      <c r="E14" s="23">
        <f ca="1" t="shared" si="1"/>
        <v>2</v>
      </c>
      <c r="F14" s="22" t="str">
        <f t="shared" si="2"/>
        <v>NE</v>
      </c>
    </row>
    <row r="15" spans="3:6" ht="15">
      <c r="C15" s="24" t="s">
        <v>47</v>
      </c>
      <c r="D15" s="24">
        <f ca="1" t="shared" si="0"/>
        <v>68</v>
      </c>
      <c r="E15" s="24">
        <f ca="1" t="shared" si="1"/>
        <v>3</v>
      </c>
      <c r="F15" s="22" t="str">
        <f t="shared" si="2"/>
        <v>ANO</v>
      </c>
    </row>
    <row r="16" spans="3:6" ht="15">
      <c r="C16" s="23" t="s">
        <v>47</v>
      </c>
      <c r="D16" s="23">
        <f ca="1" t="shared" si="0"/>
        <v>53</v>
      </c>
      <c r="E16" s="23">
        <f ca="1" t="shared" si="1"/>
        <v>3</v>
      </c>
      <c r="F16" s="22" t="str">
        <f t="shared" si="2"/>
        <v>NE</v>
      </c>
    </row>
    <row r="17" spans="3:6" ht="15">
      <c r="C17" s="24" t="s">
        <v>48</v>
      </c>
      <c r="D17" s="24">
        <f ca="1" t="shared" si="0"/>
        <v>61</v>
      </c>
      <c r="E17" s="24">
        <f ca="1" t="shared" si="1"/>
        <v>4</v>
      </c>
      <c r="F17" s="22" t="str">
        <f t="shared" si="2"/>
        <v>ANO</v>
      </c>
    </row>
    <row r="18" spans="3:6" ht="15">
      <c r="C18" s="23" t="s">
        <v>47</v>
      </c>
      <c r="D18" s="23">
        <f ca="1" t="shared" si="0"/>
        <v>63</v>
      </c>
      <c r="E18" s="23">
        <f ca="1" t="shared" si="1"/>
        <v>1</v>
      </c>
      <c r="F18" s="22" t="str">
        <f t="shared" si="2"/>
        <v>NE</v>
      </c>
    </row>
    <row r="19" spans="3:6" ht="15">
      <c r="C19" s="24" t="s">
        <v>48</v>
      </c>
      <c r="D19" s="24">
        <f ca="1" t="shared" si="0"/>
        <v>64</v>
      </c>
      <c r="E19" s="24">
        <f ca="1" t="shared" si="1"/>
        <v>1</v>
      </c>
      <c r="F19" s="22" t="str">
        <f t="shared" si="2"/>
        <v>ANO</v>
      </c>
    </row>
    <row r="20" spans="3:6" ht="15">
      <c r="C20" s="23" t="s">
        <v>47</v>
      </c>
      <c r="D20" s="23">
        <f ca="1" t="shared" si="0"/>
        <v>50</v>
      </c>
      <c r="E20" s="23">
        <f ca="1" t="shared" si="1"/>
        <v>0</v>
      </c>
      <c r="F20" s="22" t="str">
        <f t="shared" si="2"/>
        <v>NE</v>
      </c>
    </row>
    <row r="21" spans="3:6" ht="15">
      <c r="C21" s="24" t="s">
        <v>48</v>
      </c>
      <c r="D21" s="24">
        <f ca="1" t="shared" si="0"/>
        <v>54</v>
      </c>
      <c r="E21" s="24">
        <f ca="1" t="shared" si="1"/>
        <v>0</v>
      </c>
      <c r="F21" s="22" t="str">
        <f t="shared" si="2"/>
        <v>NE</v>
      </c>
    </row>
    <row r="22" spans="3:6" ht="15">
      <c r="C22" s="23" t="s">
        <v>48</v>
      </c>
      <c r="D22" s="23">
        <f ca="1" t="shared" si="0"/>
        <v>58</v>
      </c>
      <c r="E22" s="23">
        <f ca="1" t="shared" si="1"/>
        <v>2</v>
      </c>
      <c r="F22" s="22" t="str">
        <f t="shared" si="2"/>
        <v>NE</v>
      </c>
    </row>
    <row r="23" spans="3:6" ht="15">
      <c r="C23" s="24" t="s">
        <v>48</v>
      </c>
      <c r="D23" s="24">
        <f ca="1" t="shared" si="0"/>
        <v>64</v>
      </c>
      <c r="E23" s="24">
        <f ca="1" t="shared" si="1"/>
        <v>2</v>
      </c>
      <c r="F23" s="22" t="str">
        <f t="shared" si="2"/>
        <v>ANO</v>
      </c>
    </row>
    <row r="24" spans="3:6" ht="15">
      <c r="C24" s="23" t="s">
        <v>47</v>
      </c>
      <c r="D24" s="23">
        <f ca="1" t="shared" si="0"/>
        <v>67</v>
      </c>
      <c r="E24" s="23">
        <f ca="1" t="shared" si="1"/>
        <v>4</v>
      </c>
      <c r="F24" s="22" t="str">
        <f t="shared" si="2"/>
        <v>ANO</v>
      </c>
    </row>
    <row r="25" spans="3:6" ht="15">
      <c r="C25" s="24" t="s">
        <v>47</v>
      </c>
      <c r="D25" s="24">
        <f ca="1" t="shared" si="0"/>
        <v>53</v>
      </c>
      <c r="E25" s="24">
        <f ca="1" t="shared" si="1"/>
        <v>3</v>
      </c>
      <c r="F25" s="22" t="str">
        <f t="shared" si="2"/>
        <v>NE</v>
      </c>
    </row>
    <row r="26" spans="3:6" ht="15">
      <c r="C26" s="23" t="s">
        <v>48</v>
      </c>
      <c r="D26" s="23">
        <f ca="1" t="shared" si="0"/>
        <v>61</v>
      </c>
      <c r="E26" s="23">
        <f ca="1" t="shared" si="1"/>
        <v>1</v>
      </c>
      <c r="F26" s="22" t="str">
        <f t="shared" si="2"/>
        <v>ANO</v>
      </c>
    </row>
    <row r="27" spans="3:6" ht="15">
      <c r="C27" s="24" t="s">
        <v>47</v>
      </c>
      <c r="D27" s="24">
        <f ca="1" t="shared" si="0"/>
        <v>54</v>
      </c>
      <c r="E27" s="24">
        <f ca="1" t="shared" si="1"/>
        <v>1</v>
      </c>
      <c r="F27" s="22" t="str">
        <f t="shared" si="2"/>
        <v>NE</v>
      </c>
    </row>
    <row r="28" spans="3:6" ht="15">
      <c r="C28" s="23" t="s">
        <v>48</v>
      </c>
      <c r="D28" s="23">
        <f ca="1" t="shared" si="0"/>
        <v>67</v>
      </c>
      <c r="E28" s="23">
        <f ca="1" t="shared" si="1"/>
        <v>4</v>
      </c>
      <c r="F28" s="22" t="str">
        <f t="shared" si="2"/>
        <v>ANO</v>
      </c>
    </row>
    <row r="29" spans="3:6" ht="15">
      <c r="C29" s="24" t="s">
        <v>48</v>
      </c>
      <c r="D29" s="24">
        <f ca="1" t="shared" si="0"/>
        <v>60</v>
      </c>
      <c r="E29" s="24">
        <f ca="1" t="shared" si="1"/>
        <v>2</v>
      </c>
      <c r="F29" s="22" t="str">
        <f t="shared" si="2"/>
        <v>ANO</v>
      </c>
    </row>
    <row r="30" spans="3:6" ht="15">
      <c r="C30" s="23" t="s">
        <v>47</v>
      </c>
      <c r="D30" s="23">
        <f ca="1" t="shared" si="0"/>
        <v>66</v>
      </c>
      <c r="E30" s="23">
        <f ca="1" t="shared" si="1"/>
        <v>1</v>
      </c>
      <c r="F30" s="22" t="str">
        <f t="shared" si="2"/>
        <v>ANO</v>
      </c>
    </row>
    <row r="31" spans="3:6" ht="15">
      <c r="C31" s="24" t="s">
        <v>47</v>
      </c>
      <c r="D31" s="24">
        <f ca="1" t="shared" si="0"/>
        <v>58</v>
      </c>
      <c r="E31" s="24">
        <f ca="1" t="shared" si="1"/>
        <v>2</v>
      </c>
      <c r="F31" s="22" t="str">
        <f t="shared" si="2"/>
        <v>NE</v>
      </c>
    </row>
    <row r="32" spans="3:6" ht="15">
      <c r="C32" s="23" t="s">
        <v>48</v>
      </c>
      <c r="D32" s="23">
        <f ca="1" t="shared" si="0"/>
        <v>62</v>
      </c>
      <c r="E32" s="23">
        <f ca="1" t="shared" si="1"/>
        <v>4</v>
      </c>
      <c r="F32" s="22" t="str">
        <f t="shared" si="2"/>
        <v>ANO</v>
      </c>
    </row>
    <row r="33" spans="3:6" ht="15">
      <c r="C33" s="24" t="s">
        <v>47</v>
      </c>
      <c r="D33" s="24">
        <f ca="1" t="shared" si="0"/>
        <v>56</v>
      </c>
      <c r="E33" s="24">
        <f ca="1" t="shared" si="1"/>
        <v>2</v>
      </c>
      <c r="F33" s="22" t="str">
        <f t="shared" si="2"/>
        <v>NE</v>
      </c>
    </row>
    <row r="34" spans="3:6" ht="15">
      <c r="C34" s="23" t="s">
        <v>48</v>
      </c>
      <c r="D34" s="23">
        <f ca="1" t="shared" si="0"/>
        <v>51</v>
      </c>
      <c r="E34" s="23">
        <f ca="1" t="shared" si="1"/>
        <v>1</v>
      </c>
      <c r="F34" s="22" t="str">
        <f t="shared" si="2"/>
        <v>NE</v>
      </c>
    </row>
    <row r="35" spans="3:6" ht="15">
      <c r="C35" s="24" t="s">
        <v>47</v>
      </c>
      <c r="D35" s="24">
        <f ca="1" t="shared" si="0"/>
        <v>63</v>
      </c>
      <c r="E35" s="24">
        <f ca="1" t="shared" si="1"/>
        <v>1</v>
      </c>
      <c r="F35" s="22" t="str">
        <f t="shared" si="2"/>
        <v>NE</v>
      </c>
    </row>
    <row r="36" spans="3:6" ht="15">
      <c r="C36" s="23" t="s">
        <v>48</v>
      </c>
      <c r="D36" s="23">
        <f ca="1" t="shared" si="0"/>
        <v>63</v>
      </c>
      <c r="E36" s="23">
        <f ca="1" t="shared" si="1"/>
        <v>4</v>
      </c>
      <c r="F36" s="22" t="str">
        <f t="shared" si="2"/>
        <v>ANO</v>
      </c>
    </row>
    <row r="37" spans="3:6" ht="15">
      <c r="C37" s="24" t="s">
        <v>47</v>
      </c>
      <c r="D37" s="24">
        <f ca="1" t="shared" si="0"/>
        <v>68</v>
      </c>
      <c r="E37" s="24">
        <f ca="1" t="shared" si="1"/>
        <v>1</v>
      </c>
      <c r="F37" s="22" t="str">
        <f t="shared" si="2"/>
        <v>ANO</v>
      </c>
    </row>
    <row r="38" spans="3:6" ht="15">
      <c r="C38" s="23" t="s">
        <v>48</v>
      </c>
      <c r="D38" s="23">
        <f ca="1" t="shared" si="0"/>
        <v>56</v>
      </c>
      <c r="E38" s="23">
        <f ca="1" t="shared" si="1"/>
        <v>4</v>
      </c>
      <c r="F38" s="22" t="str">
        <f t="shared" si="2"/>
        <v>NE</v>
      </c>
    </row>
    <row r="39" spans="3:6" ht="15">
      <c r="C39" s="24" t="s">
        <v>47</v>
      </c>
      <c r="D39" s="24">
        <f ca="1" t="shared" si="0"/>
        <v>50</v>
      </c>
      <c r="E39" s="24">
        <f ca="1" t="shared" si="1"/>
        <v>4</v>
      </c>
      <c r="F39" s="22" t="str">
        <f t="shared" si="2"/>
        <v>NE</v>
      </c>
    </row>
    <row r="40" spans="3:6" ht="15">
      <c r="C40" s="23" t="s">
        <v>48</v>
      </c>
      <c r="D40" s="23">
        <f ca="1" t="shared" si="0"/>
        <v>59</v>
      </c>
      <c r="E40" s="23">
        <f ca="1" t="shared" si="1"/>
        <v>2</v>
      </c>
      <c r="F40" s="22" t="str">
        <f t="shared" si="2"/>
        <v>NE</v>
      </c>
    </row>
    <row r="41" spans="3:6" ht="15">
      <c r="C41" s="24" t="s">
        <v>47</v>
      </c>
      <c r="D41" s="24">
        <f ca="1" t="shared" si="0"/>
        <v>67</v>
      </c>
      <c r="E41" s="24">
        <f ca="1" t="shared" si="1"/>
        <v>3</v>
      </c>
      <c r="F41" s="22" t="str">
        <f t="shared" si="2"/>
        <v>ANO</v>
      </c>
    </row>
    <row r="42" spans="3:6" ht="15">
      <c r="C42" s="23" t="s">
        <v>48</v>
      </c>
      <c r="D42" s="23">
        <f ca="1" t="shared" si="0"/>
        <v>65</v>
      </c>
      <c r="E42" s="23">
        <f ca="1" t="shared" si="1"/>
        <v>4</v>
      </c>
      <c r="F42" s="22" t="str">
        <f t="shared" si="2"/>
        <v>ANO</v>
      </c>
    </row>
    <row r="43" spans="3:6" ht="15">
      <c r="C43" s="24" t="s">
        <v>47</v>
      </c>
      <c r="D43" s="24">
        <f ca="1" t="shared" si="0"/>
        <v>57</v>
      </c>
      <c r="E43" s="24">
        <f ca="1" t="shared" si="1"/>
        <v>3</v>
      </c>
      <c r="F43" s="22" t="str">
        <f t="shared" si="2"/>
        <v>NE</v>
      </c>
    </row>
    <row r="44" spans="3:6" ht="15">
      <c r="C44" s="23" t="s">
        <v>48</v>
      </c>
      <c r="D44" s="23">
        <f ca="1" t="shared" si="0"/>
        <v>61</v>
      </c>
      <c r="E44" s="23">
        <f ca="1" t="shared" si="1"/>
        <v>2</v>
      </c>
      <c r="F44" s="22" t="str">
        <f t="shared" si="2"/>
        <v>ANO</v>
      </c>
    </row>
    <row r="45" spans="3:6" ht="15">
      <c r="C45" s="24" t="s">
        <v>47</v>
      </c>
      <c r="D45" s="24">
        <f ca="1" t="shared" si="0"/>
        <v>59</v>
      </c>
      <c r="E45" s="24">
        <f ca="1" t="shared" si="1"/>
        <v>2</v>
      </c>
      <c r="F45" s="22" t="str">
        <f t="shared" si="2"/>
        <v>NE</v>
      </c>
    </row>
    <row r="46" spans="3:6" ht="15">
      <c r="C46" s="23" t="s">
        <v>48</v>
      </c>
      <c r="D46" s="23">
        <f ca="1" t="shared" si="0"/>
        <v>59</v>
      </c>
      <c r="E46" s="23">
        <f ca="1" t="shared" si="1"/>
        <v>2</v>
      </c>
      <c r="F46" s="22" t="str">
        <f t="shared" si="2"/>
        <v>NE</v>
      </c>
    </row>
    <row r="47" spans="3:6" ht="15">
      <c r="C47" s="24" t="s">
        <v>47</v>
      </c>
      <c r="D47" s="24">
        <f ca="1" t="shared" si="0"/>
        <v>61</v>
      </c>
      <c r="E47" s="24">
        <f ca="1" t="shared" si="1"/>
        <v>0</v>
      </c>
      <c r="F47" s="22" t="str">
        <f t="shared" si="2"/>
        <v>NE</v>
      </c>
    </row>
    <row r="48" spans="3:6" ht="15">
      <c r="C48" s="23" t="s">
        <v>48</v>
      </c>
      <c r="D48" s="23">
        <f ca="1" t="shared" si="0"/>
        <v>54</v>
      </c>
      <c r="E48" s="23">
        <f ca="1" t="shared" si="1"/>
        <v>0</v>
      </c>
      <c r="F48" s="22" t="str">
        <f t="shared" si="2"/>
        <v>NE</v>
      </c>
    </row>
    <row r="49" spans="3:6" ht="15">
      <c r="C49" s="24" t="s">
        <v>47</v>
      </c>
      <c r="D49" s="24">
        <f ca="1" t="shared" si="0"/>
        <v>60</v>
      </c>
      <c r="E49" s="24">
        <f ca="1" t="shared" si="1"/>
        <v>3</v>
      </c>
      <c r="F49" s="22" t="str">
        <f t="shared" si="2"/>
        <v>NE</v>
      </c>
    </row>
    <row r="50" spans="3:6" ht="15">
      <c r="C50" s="23" t="s">
        <v>48</v>
      </c>
      <c r="D50" s="23">
        <f ca="1" t="shared" si="0"/>
        <v>67</v>
      </c>
      <c r="E50" s="23">
        <f ca="1" t="shared" si="1"/>
        <v>4</v>
      </c>
      <c r="F50" s="22" t="str">
        <f t="shared" si="2"/>
        <v>ANO</v>
      </c>
    </row>
    <row r="51" spans="3:6" ht="15">
      <c r="C51" s="24" t="s">
        <v>47</v>
      </c>
      <c r="D51" s="24">
        <f ca="1" t="shared" si="0"/>
        <v>53</v>
      </c>
      <c r="E51" s="24">
        <f ca="1" t="shared" si="1"/>
        <v>2</v>
      </c>
      <c r="F51" s="22" t="str">
        <f t="shared" si="2"/>
        <v>NE</v>
      </c>
    </row>
    <row r="52" spans="3:6" ht="15">
      <c r="C52" s="23" t="s">
        <v>48</v>
      </c>
      <c r="D52" s="23">
        <f ca="1" t="shared" si="0"/>
        <v>56</v>
      </c>
      <c r="E52" s="23">
        <f ca="1" t="shared" si="1"/>
        <v>0</v>
      </c>
      <c r="F52" s="22" t="str">
        <f t="shared" si="2"/>
        <v>NE</v>
      </c>
    </row>
    <row r="53" spans="3:6" ht="15">
      <c r="C53" s="24" t="s">
        <v>47</v>
      </c>
      <c r="D53" s="24">
        <f ca="1" t="shared" si="0"/>
        <v>54</v>
      </c>
      <c r="E53" s="24">
        <f ca="1" t="shared" si="1"/>
        <v>0</v>
      </c>
      <c r="F53" s="22" t="str">
        <f t="shared" si="2"/>
        <v>NE</v>
      </c>
    </row>
    <row r="54" spans="3:6" ht="15">
      <c r="C54" s="23" t="s">
        <v>48</v>
      </c>
      <c r="D54" s="23">
        <f ca="1" t="shared" si="0"/>
        <v>53</v>
      </c>
      <c r="E54" s="23">
        <f ca="1" t="shared" si="1"/>
        <v>2</v>
      </c>
      <c r="F54" s="22" t="str">
        <f t="shared" si="2"/>
        <v>NE</v>
      </c>
    </row>
    <row r="55" spans="3:6" ht="15">
      <c r="C55" s="24" t="s">
        <v>47</v>
      </c>
      <c r="D55" s="24">
        <f ca="1" t="shared" si="0"/>
        <v>54</v>
      </c>
      <c r="E55" s="24">
        <f ca="1" t="shared" si="1"/>
        <v>0</v>
      </c>
      <c r="F55" s="22" t="str">
        <f t="shared" si="2"/>
        <v>NE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zoomScale="115" zoomScaleNormal="115" zoomScalePageLayoutView="0" workbookViewId="0" topLeftCell="A1">
      <selection activeCell="D19" sqref="D19"/>
    </sheetView>
  </sheetViews>
  <sheetFormatPr defaultColWidth="9.140625" defaultRowHeight="15"/>
  <cols>
    <col min="1" max="1" width="9.140625" style="3" customWidth="1"/>
    <col min="2" max="2" width="21.28125" style="3" customWidth="1"/>
    <col min="3" max="4" width="11.8515625" style="4" customWidth="1"/>
    <col min="5" max="5" width="7.00390625" style="4" customWidth="1"/>
    <col min="6" max="7" width="8.28125" style="5" customWidth="1"/>
    <col min="8" max="16384" width="9.140625" style="4" customWidth="1"/>
  </cols>
  <sheetData>
    <row r="1" ht="21" customHeight="1">
      <c r="A1" s="2"/>
    </row>
    <row r="2" ht="11.25" customHeight="1">
      <c r="A2" s="2"/>
    </row>
    <row r="3" spans="2:3" ht="12.75">
      <c r="B3" s="6" t="s">
        <v>4</v>
      </c>
      <c r="C3" s="7">
        <f ca="1">CEILING(RAND()*15,1)</f>
        <v>4</v>
      </c>
    </row>
    <row r="5" spans="2:7" ht="12.75" customHeight="1">
      <c r="B5" s="25" t="s">
        <v>5</v>
      </c>
      <c r="C5" s="27" t="s">
        <v>6</v>
      </c>
      <c r="D5" s="28"/>
      <c r="E5" s="29"/>
      <c r="F5" s="30" t="s">
        <v>7</v>
      </c>
      <c r="G5" s="30" t="s">
        <v>8</v>
      </c>
    </row>
    <row r="6" spans="2:7" ht="12.75">
      <c r="B6" s="26"/>
      <c r="C6" s="8" t="s">
        <v>9</v>
      </c>
      <c r="D6" s="8" t="s">
        <v>10</v>
      </c>
      <c r="E6" s="8" t="s">
        <v>11</v>
      </c>
      <c r="F6" s="31"/>
      <c r="G6" s="31"/>
    </row>
    <row r="7" spans="2:7" ht="12.75">
      <c r="B7" s="3" t="s">
        <v>12</v>
      </c>
      <c r="C7" s="9">
        <f aca="true" ca="1" t="shared" si="0" ref="C7:D26">CEILING(RAND()*100,1)</f>
        <v>66</v>
      </c>
      <c r="D7" s="9">
        <f ca="1" t="shared" si="0"/>
        <v>19</v>
      </c>
      <c r="E7" s="10"/>
      <c r="F7" s="11"/>
      <c r="G7" s="12"/>
    </row>
    <row r="8" spans="2:7" ht="12.75">
      <c r="B8" s="3" t="s">
        <v>13</v>
      </c>
      <c r="C8" s="9">
        <f ca="1" t="shared" si="0"/>
        <v>67</v>
      </c>
      <c r="D8" s="9">
        <f ca="1" t="shared" si="0"/>
        <v>22</v>
      </c>
      <c r="E8" s="10"/>
      <c r="F8" s="11"/>
      <c r="G8" s="12"/>
    </row>
    <row r="9" spans="2:7" ht="12.75">
      <c r="B9" s="3" t="s">
        <v>14</v>
      </c>
      <c r="C9" s="9">
        <f ca="1" t="shared" si="0"/>
        <v>46</v>
      </c>
      <c r="D9" s="9">
        <f ca="1" t="shared" si="0"/>
        <v>38</v>
      </c>
      <c r="E9" s="10"/>
      <c r="F9" s="11"/>
      <c r="G9" s="12"/>
    </row>
    <row r="10" spans="2:7" ht="12.75">
      <c r="B10" s="3" t="s">
        <v>15</v>
      </c>
      <c r="C10" s="9">
        <f ca="1" t="shared" si="0"/>
        <v>50</v>
      </c>
      <c r="D10" s="9">
        <f ca="1" t="shared" si="0"/>
        <v>86</v>
      </c>
      <c r="E10" s="10"/>
      <c r="F10" s="11"/>
      <c r="G10" s="12"/>
    </row>
    <row r="11" spans="2:7" ht="12.75">
      <c r="B11" s="3" t="s">
        <v>16</v>
      </c>
      <c r="C11" s="9">
        <f ca="1" t="shared" si="0"/>
        <v>71</v>
      </c>
      <c r="D11" s="9">
        <f ca="1" t="shared" si="0"/>
        <v>21</v>
      </c>
      <c r="E11" s="10"/>
      <c r="F11" s="11"/>
      <c r="G11" s="12"/>
    </row>
    <row r="12" spans="2:7" ht="12.75">
      <c r="B12" s="3" t="s">
        <v>17</v>
      </c>
      <c r="C12" s="9">
        <f ca="1" t="shared" si="0"/>
        <v>80</v>
      </c>
      <c r="D12" s="9">
        <f ca="1" t="shared" si="0"/>
        <v>56</v>
      </c>
      <c r="E12" s="10"/>
      <c r="F12" s="11"/>
      <c r="G12" s="12"/>
    </row>
    <row r="13" spans="2:7" ht="12.75">
      <c r="B13" s="3" t="s">
        <v>18</v>
      </c>
      <c r="C13" s="9">
        <f ca="1" t="shared" si="0"/>
        <v>75</v>
      </c>
      <c r="D13" s="9">
        <f ca="1" t="shared" si="0"/>
        <v>15</v>
      </c>
      <c r="E13" s="10"/>
      <c r="F13" s="11"/>
      <c r="G13" s="12"/>
    </row>
    <row r="14" spans="2:7" ht="12.75">
      <c r="B14" s="3" t="s">
        <v>19</v>
      </c>
      <c r="C14" s="9">
        <f ca="1" t="shared" si="0"/>
        <v>70</v>
      </c>
      <c r="D14" s="9">
        <f ca="1" t="shared" si="0"/>
        <v>35</v>
      </c>
      <c r="E14" s="10"/>
      <c r="F14" s="11"/>
      <c r="G14" s="12"/>
    </row>
    <row r="15" spans="2:7" ht="12.75">
      <c r="B15" s="3" t="s">
        <v>20</v>
      </c>
      <c r="C15" s="9">
        <f ca="1" t="shared" si="0"/>
        <v>73</v>
      </c>
      <c r="D15" s="9">
        <f ca="1" t="shared" si="0"/>
        <v>5</v>
      </c>
      <c r="E15" s="10"/>
      <c r="F15" s="11"/>
      <c r="G15" s="12"/>
    </row>
    <row r="16" spans="2:7" ht="12.75">
      <c r="B16" s="3" t="s">
        <v>20</v>
      </c>
      <c r="C16" s="9">
        <f ca="1" t="shared" si="0"/>
        <v>66</v>
      </c>
      <c r="D16" s="9">
        <f ca="1" t="shared" si="0"/>
        <v>68</v>
      </c>
      <c r="E16" s="10"/>
      <c r="F16" s="11"/>
      <c r="G16" s="12"/>
    </row>
    <row r="17" spans="2:7" ht="12.75">
      <c r="B17" s="3" t="s">
        <v>21</v>
      </c>
      <c r="C17" s="9">
        <f ca="1" t="shared" si="0"/>
        <v>54</v>
      </c>
      <c r="D17" s="9">
        <f ca="1" t="shared" si="0"/>
        <v>72</v>
      </c>
      <c r="E17" s="10"/>
      <c r="F17" s="11"/>
      <c r="G17" s="12"/>
    </row>
    <row r="18" spans="2:7" ht="12.75">
      <c r="B18" s="13" t="s">
        <v>22</v>
      </c>
      <c r="C18" s="9">
        <f ca="1" t="shared" si="0"/>
        <v>98</v>
      </c>
      <c r="D18" s="9">
        <f ca="1" t="shared" si="0"/>
        <v>52</v>
      </c>
      <c r="E18" s="10"/>
      <c r="F18" s="11"/>
      <c r="G18" s="12"/>
    </row>
    <row r="19" spans="2:7" ht="12.75">
      <c r="B19" s="3" t="s">
        <v>23</v>
      </c>
      <c r="C19" s="9">
        <f ca="1" t="shared" si="0"/>
        <v>36</v>
      </c>
      <c r="D19" s="9">
        <f ca="1" t="shared" si="0"/>
        <v>27</v>
      </c>
      <c r="E19" s="10"/>
      <c r="F19" s="11"/>
      <c r="G19" s="12"/>
    </row>
    <row r="20" spans="2:7" ht="12.75">
      <c r="B20" s="3" t="s">
        <v>24</v>
      </c>
      <c r="C20" s="9">
        <f ca="1" t="shared" si="0"/>
        <v>87</v>
      </c>
      <c r="D20" s="9">
        <f ca="1" t="shared" si="0"/>
        <v>63</v>
      </c>
      <c r="E20" s="10"/>
      <c r="F20" s="11"/>
      <c r="G20" s="12"/>
    </row>
    <row r="21" spans="2:7" ht="12.75">
      <c r="B21" s="3" t="s">
        <v>25</v>
      </c>
      <c r="C21" s="9">
        <f ca="1" t="shared" si="0"/>
        <v>21</v>
      </c>
      <c r="D21" s="9">
        <f ca="1" t="shared" si="0"/>
        <v>14</v>
      </c>
      <c r="E21" s="10"/>
      <c r="F21" s="11"/>
      <c r="G21" s="12"/>
    </row>
    <row r="22" spans="2:7" ht="12.75">
      <c r="B22" s="3" t="s">
        <v>26</v>
      </c>
      <c r="C22" s="9">
        <f ca="1" t="shared" si="0"/>
        <v>16</v>
      </c>
      <c r="D22" s="9">
        <f ca="1" t="shared" si="0"/>
        <v>36</v>
      </c>
      <c r="E22" s="10"/>
      <c r="F22" s="11"/>
      <c r="G22" s="12"/>
    </row>
    <row r="23" spans="2:7" ht="12.75">
      <c r="B23" s="3" t="s">
        <v>27</v>
      </c>
      <c r="C23" s="9">
        <f ca="1" t="shared" si="0"/>
        <v>26</v>
      </c>
      <c r="D23" s="9">
        <f ca="1" t="shared" si="0"/>
        <v>35</v>
      </c>
      <c r="E23" s="10"/>
      <c r="F23" s="11"/>
      <c r="G23" s="12"/>
    </row>
    <row r="24" spans="2:7" ht="12.75">
      <c r="B24" s="3" t="s">
        <v>28</v>
      </c>
      <c r="C24" s="9">
        <f ca="1" t="shared" si="0"/>
        <v>90</v>
      </c>
      <c r="D24" s="9">
        <f ca="1" t="shared" si="0"/>
        <v>40</v>
      </c>
      <c r="E24" s="10"/>
      <c r="F24" s="11"/>
      <c r="G24" s="12"/>
    </row>
    <row r="25" spans="2:7" ht="12.75">
      <c r="B25" s="3" t="s">
        <v>29</v>
      </c>
      <c r="C25" s="9">
        <f ca="1" t="shared" si="0"/>
        <v>14</v>
      </c>
      <c r="D25" s="9">
        <f ca="1" t="shared" si="0"/>
        <v>33</v>
      </c>
      <c r="E25" s="3"/>
      <c r="F25" s="14"/>
      <c r="G25" s="14"/>
    </row>
    <row r="26" spans="2:7" ht="12.75">
      <c r="B26" s="3" t="s">
        <v>30</v>
      </c>
      <c r="C26" s="9">
        <f ca="1" t="shared" si="0"/>
        <v>66</v>
      </c>
      <c r="D26" s="9">
        <f ca="1" t="shared" si="0"/>
        <v>41</v>
      </c>
      <c r="E26" s="3"/>
      <c r="F26" s="14"/>
      <c r="G26" s="14"/>
    </row>
    <row r="27" spans="2:7" ht="12.75">
      <c r="B27" s="3" t="s">
        <v>31</v>
      </c>
      <c r="C27" s="9">
        <f aca="true" ca="1" t="shared" si="1" ref="C27:D39">CEILING(RAND()*100,1)</f>
        <v>61</v>
      </c>
      <c r="D27" s="9">
        <f ca="1" t="shared" si="1"/>
        <v>91</v>
      </c>
      <c r="E27" s="3"/>
      <c r="F27" s="14"/>
      <c r="G27" s="14"/>
    </row>
    <row r="28" spans="2:7" ht="12.75">
      <c r="B28" s="3" t="s">
        <v>32</v>
      </c>
      <c r="C28" s="9">
        <f ca="1" t="shared" si="1"/>
        <v>99</v>
      </c>
      <c r="D28" s="9">
        <f ca="1" t="shared" si="1"/>
        <v>7</v>
      </c>
      <c r="E28" s="3"/>
      <c r="F28" s="14"/>
      <c r="G28" s="14"/>
    </row>
    <row r="29" spans="2:7" ht="12.75">
      <c r="B29" s="3" t="s">
        <v>33</v>
      </c>
      <c r="C29" s="9">
        <f ca="1" t="shared" si="1"/>
        <v>17</v>
      </c>
      <c r="D29" s="9">
        <f ca="1" t="shared" si="1"/>
        <v>100</v>
      </c>
      <c r="E29" s="3"/>
      <c r="F29" s="14"/>
      <c r="G29" s="14"/>
    </row>
    <row r="30" spans="2:7" ht="12.75">
      <c r="B30" s="3" t="s">
        <v>34</v>
      </c>
      <c r="C30" s="9">
        <f ca="1" t="shared" si="1"/>
        <v>47</v>
      </c>
      <c r="D30" s="9">
        <f ca="1" t="shared" si="1"/>
        <v>40</v>
      </c>
      <c r="E30" s="3"/>
      <c r="F30" s="14"/>
      <c r="G30" s="14"/>
    </row>
    <row r="31" spans="2:7" ht="12.75">
      <c r="B31" s="3" t="s">
        <v>35</v>
      </c>
      <c r="C31" s="9">
        <f ca="1" t="shared" si="1"/>
        <v>62</v>
      </c>
      <c r="D31" s="9">
        <f ca="1" t="shared" si="1"/>
        <v>9</v>
      </c>
      <c r="E31" s="3"/>
      <c r="F31" s="14"/>
      <c r="G31" s="14"/>
    </row>
    <row r="32" spans="2:7" ht="12.75">
      <c r="B32" s="3" t="s">
        <v>36</v>
      </c>
      <c r="C32" s="9">
        <f ca="1" t="shared" si="1"/>
        <v>35</v>
      </c>
      <c r="D32" s="9">
        <f ca="1" t="shared" si="1"/>
        <v>83</v>
      </c>
      <c r="E32" s="3"/>
      <c r="F32" s="14"/>
      <c r="G32" s="14"/>
    </row>
    <row r="33" spans="2:7" ht="12.75">
      <c r="B33" s="3" t="s">
        <v>37</v>
      </c>
      <c r="C33" s="9">
        <f ca="1" t="shared" si="1"/>
        <v>79</v>
      </c>
      <c r="D33" s="9">
        <f ca="1" t="shared" si="1"/>
        <v>55</v>
      </c>
      <c r="E33" s="3"/>
      <c r="F33" s="14"/>
      <c r="G33" s="14"/>
    </row>
    <row r="34" spans="2:7" ht="12.75">
      <c r="B34" s="3" t="s">
        <v>38</v>
      </c>
      <c r="C34" s="9">
        <f ca="1" t="shared" si="1"/>
        <v>98</v>
      </c>
      <c r="D34" s="9">
        <f ca="1" t="shared" si="1"/>
        <v>94</v>
      </c>
      <c r="E34" s="3"/>
      <c r="F34" s="14"/>
      <c r="G34" s="14"/>
    </row>
    <row r="35" spans="2:7" ht="12.75">
      <c r="B35" s="3" t="s">
        <v>39</v>
      </c>
      <c r="C35" s="9">
        <f ca="1" t="shared" si="1"/>
        <v>10</v>
      </c>
      <c r="D35" s="9">
        <f ca="1" t="shared" si="1"/>
        <v>9</v>
      </c>
      <c r="E35" s="3"/>
      <c r="F35" s="14"/>
      <c r="G35" s="14"/>
    </row>
    <row r="36" spans="2:7" ht="12.75">
      <c r="B36" s="3" t="s">
        <v>40</v>
      </c>
      <c r="C36" s="9">
        <f ca="1" t="shared" si="1"/>
        <v>69</v>
      </c>
      <c r="D36" s="9">
        <f ca="1" t="shared" si="1"/>
        <v>15</v>
      </c>
      <c r="E36" s="3"/>
      <c r="F36" s="14"/>
      <c r="G36" s="14"/>
    </row>
    <row r="37" spans="2:7" ht="12.75">
      <c r="B37" s="3" t="s">
        <v>41</v>
      </c>
      <c r="C37" s="9">
        <f ca="1" t="shared" si="1"/>
        <v>33</v>
      </c>
      <c r="D37" s="9">
        <f ca="1" t="shared" si="1"/>
        <v>71</v>
      </c>
      <c r="E37" s="3"/>
      <c r="F37" s="14"/>
      <c r="G37" s="14"/>
    </row>
    <row r="38" spans="2:7" ht="12.75">
      <c r="B38" s="3" t="s">
        <v>42</v>
      </c>
      <c r="C38" s="9">
        <f ca="1" t="shared" si="1"/>
        <v>36</v>
      </c>
      <c r="D38" s="9">
        <f ca="1" t="shared" si="1"/>
        <v>79</v>
      </c>
      <c r="E38" s="3"/>
      <c r="F38" s="14"/>
      <c r="G38" s="14"/>
    </row>
    <row r="39" spans="2:7" ht="12.75">
      <c r="B39" s="3" t="s">
        <v>43</v>
      </c>
      <c r="C39" s="9">
        <f ca="1" t="shared" si="1"/>
        <v>27</v>
      </c>
      <c r="D39" s="9">
        <f ca="1" t="shared" si="1"/>
        <v>29</v>
      </c>
      <c r="E39" s="3"/>
      <c r="F39" s="14"/>
      <c r="G39" s="14"/>
    </row>
  </sheetData>
  <sheetProtection password="C79A" sheet="1" formatCells="0" formatColumns="0" formatRows="0" insertColumns="0"/>
  <mergeCells count="4">
    <mergeCell ref="B5:B6"/>
    <mergeCell ref="C5:E5"/>
    <mergeCell ref="F5:F6"/>
    <mergeCell ref="G5:G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Leipert</dc:creator>
  <cp:keywords/>
  <dc:description/>
  <cp:lastModifiedBy>Marek</cp:lastModifiedBy>
  <dcterms:created xsi:type="dcterms:W3CDTF">2009-01-22T08:26:52Z</dcterms:created>
  <dcterms:modified xsi:type="dcterms:W3CDTF">2011-12-30T23:39:15Z</dcterms:modified>
  <cp:category/>
  <cp:version/>
  <cp:contentType/>
  <cp:contentStatus/>
</cp:coreProperties>
</file>