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0730" windowHeight="6960" activeTab="1"/>
  </bookViews>
  <sheets>
    <sheet name="List1" sheetId="1" r:id="rId1"/>
    <sheet name="Lis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2" i="1"/>
  <c r="D11" i="2" l="1"/>
  <c r="D12" i="2"/>
  <c r="D13" i="2"/>
  <c r="D14" i="2"/>
  <c r="D15" i="2"/>
  <c r="D16" i="2"/>
  <c r="D17" i="2"/>
  <c r="D18" i="2"/>
  <c r="D19" i="2"/>
  <c r="D20" i="2"/>
  <c r="D21" i="2"/>
  <c r="D22" i="2"/>
  <c r="D3" i="2"/>
  <c r="D4" i="2"/>
  <c r="D5" i="2"/>
  <c r="D6" i="2"/>
  <c r="D7" i="2"/>
  <c r="D8" i="2"/>
  <c r="D9" i="2"/>
  <c r="D10" i="2"/>
  <c r="D2" i="2"/>
  <c r="B11" i="2"/>
  <c r="B12" i="2"/>
  <c r="B13" i="2"/>
  <c r="B14" i="2"/>
  <c r="B15" i="2"/>
  <c r="B16" i="2"/>
  <c r="B17" i="2"/>
  <c r="B18" i="2"/>
  <c r="B19" i="2"/>
  <c r="B20" i="2"/>
  <c r="B21" i="2"/>
  <c r="B22" i="2"/>
  <c r="B3" i="2"/>
  <c r="B4" i="2"/>
  <c r="B5" i="2"/>
  <c r="B6" i="2"/>
  <c r="B7" i="2"/>
  <c r="B8" i="2"/>
  <c r="B9" i="2"/>
  <c r="B10" i="2"/>
  <c r="B2" i="2"/>
</calcChain>
</file>

<file path=xl/sharedStrings.xml><?xml version="1.0" encoding="utf-8"?>
<sst xmlns="http://schemas.openxmlformats.org/spreadsheetml/2006/main" count="105" uniqueCount="68">
  <si>
    <t>11.060.038</t>
  </si>
  <si>
    <t>Bužírka WST2 9,5/4,8 smrš.oranž.</t>
  </si>
  <si>
    <t>Bužírka WST2 9,5/4,8 smrš.černá (karton) 5m</t>
  </si>
  <si>
    <t>ks</t>
  </si>
  <si>
    <t>Obj. číslo</t>
  </si>
  <si>
    <t>Název</t>
  </si>
  <si>
    <t>Množství</t>
  </si>
  <si>
    <t>jednotka</t>
  </si>
  <si>
    <t>10.050.413</t>
  </si>
  <si>
    <t>Dutinka PAEH 0,5/8mm lis. Oranžová</t>
  </si>
  <si>
    <t>10.050.414</t>
  </si>
  <si>
    <t>Dutinka PAEH 0,75/8mm lis. Bílá</t>
  </si>
  <si>
    <t>10.050.415</t>
  </si>
  <si>
    <t>Dutinka PAEH 1/8mm lis. Žlutá</t>
  </si>
  <si>
    <t>10.050.401</t>
  </si>
  <si>
    <t>Dutinka PAEH 1,5/8mm lis. Rudá</t>
  </si>
  <si>
    <t>10.050.391</t>
  </si>
  <si>
    <t>Dutinka PAEH 2,5/12mm lis. Modrá</t>
  </si>
  <si>
    <t>10.036.189</t>
  </si>
  <si>
    <t>Dutinka PAEH 4/12mm lis. Šedá</t>
  </si>
  <si>
    <t>10.050.394</t>
  </si>
  <si>
    <t>Dutinka PAEH 6/12mm lis. Černá</t>
  </si>
  <si>
    <t>10.051.165</t>
  </si>
  <si>
    <t>Dutinka DI 16/12mm lis. zelená</t>
  </si>
  <si>
    <t>10.051.406</t>
  </si>
  <si>
    <t>Dutinka DID 0,5/8mm lis. oranžová, dvojitá</t>
  </si>
  <si>
    <t>10.051.407</t>
  </si>
  <si>
    <t>Dutinka DID 0,75/8mm lis. bílá, dvojitá</t>
  </si>
  <si>
    <t>10.051.410</t>
  </si>
  <si>
    <t>Dutinka DID 1/8mm lis. žlutá, dvojitá</t>
  </si>
  <si>
    <t>10.051.409</t>
  </si>
  <si>
    <t>Dutinka DID 1,5/8mm lis. červená, dvojitá</t>
  </si>
  <si>
    <t>10.051.411</t>
  </si>
  <si>
    <t>Dutinka DID 2,5/10mm lis. modrá, dvojitá</t>
  </si>
  <si>
    <t>10.051.412</t>
  </si>
  <si>
    <t>Dutinka DID 4/12mm lis. Šedá, dvojitá</t>
  </si>
  <si>
    <t>10.051.413</t>
  </si>
  <si>
    <t>Dutinka DID 6/14mm lis. Černá, dvojitá</t>
  </si>
  <si>
    <t>10.048.542</t>
  </si>
  <si>
    <t>Dutinka DID 16/16mm lis. Zelená, dvojitá</t>
  </si>
  <si>
    <t>10.051.213</t>
  </si>
  <si>
    <t>Oko GF-M8 izolované, žluté, do 6mm2</t>
  </si>
  <si>
    <t>10.051.238</t>
  </si>
  <si>
    <t>Oko GF-M6 izolované, žluté, do 6 mm2</t>
  </si>
  <si>
    <t>10.051.197</t>
  </si>
  <si>
    <t>Oko BF-M5 izolované, modré, do 2,5 mm2</t>
  </si>
  <si>
    <t>10.051.196</t>
  </si>
  <si>
    <t>Oko BF-M6 izolované, modré, do 2,5 mm2</t>
  </si>
  <si>
    <t>10.051.200</t>
  </si>
  <si>
    <t>Oko BF-M8 izolované, modré, do 2,5 mm2</t>
  </si>
  <si>
    <t>10.051.186</t>
  </si>
  <si>
    <t>Oko RF-M5 izolované, rudé, do 1,5 mm2</t>
  </si>
  <si>
    <t>10.051.187</t>
  </si>
  <si>
    <t>Oko RF-M6 izolované, rudé, do 1,5 mm2</t>
  </si>
  <si>
    <t>10.048.217</t>
  </si>
  <si>
    <t>Oko lisovací kovové, 16 mm2, M6</t>
  </si>
  <si>
    <t>10.048.226</t>
  </si>
  <si>
    <t>Oko lisovací kovové, 16 mm2, M8</t>
  </si>
  <si>
    <t>10.051.455</t>
  </si>
  <si>
    <t>Vidlice, do 1,5 mm2, M5</t>
  </si>
  <si>
    <t>10.051.301</t>
  </si>
  <si>
    <t>Vidlice, do 1,5 mm2, M6</t>
  </si>
  <si>
    <t>10.050.269</t>
  </si>
  <si>
    <t>Vidlice, do 2,5 mm2, M5</t>
  </si>
  <si>
    <t>10.051.292</t>
  </si>
  <si>
    <t>Vidlice, do 2,5 mm2, M6</t>
  </si>
  <si>
    <t>10.197.060</t>
  </si>
  <si>
    <t>10.051.299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</si>
</sst>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>
      <alignment wrapText="1"/>
    </xf>
    <xf numFmtId="0" fontId="0" fillId="3" borderId="0" xfId="0" applyFill="1" applyBorder="1"/>
    <xf numFmtId="0" fontId="0" fillId="4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4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5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</xdr:row>
          <xdr:rowOff>19050</xdr:rowOff>
        </xdr:from>
        <xdr:to>
          <xdr:col>7</xdr:col>
          <xdr:colOff>209550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Zapiš množství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shop.elfetex.cz/10-050-394-dutinka-paeh-612mm-lis-cerna" TargetMode="External"/><Relationship Id="rId13" Type="http://schemas.openxmlformats.org/officeDocument/2006/relationships/hyperlink" Target="http://eshop.elfetex.cz/10-051-301-vidlice-rf-u6-izolovana" TargetMode="External"/><Relationship Id="rId18" Type="http://schemas.openxmlformats.org/officeDocument/2006/relationships/hyperlink" Target="http://eshop.elfetex.cz/10-051-409-dutinka-did-15-8-dvojita" TargetMode="External"/><Relationship Id="rId26" Type="http://schemas.openxmlformats.org/officeDocument/2006/relationships/hyperlink" Target="http://eshop.elfetex.cz/10-048-217-oko-16x6-ku-l" TargetMode="External"/><Relationship Id="rId3" Type="http://schemas.openxmlformats.org/officeDocument/2006/relationships/hyperlink" Target="http://eshop.elfetex.cz/10-051-238-oko-gf-m6-izolovane" TargetMode="External"/><Relationship Id="rId21" Type="http://schemas.openxmlformats.org/officeDocument/2006/relationships/hyperlink" Target="http://eshop.elfetex.cz/10-051-413-dutinka-did-6-14-dvojita" TargetMode="External"/><Relationship Id="rId7" Type="http://schemas.openxmlformats.org/officeDocument/2006/relationships/hyperlink" Target="http://eshop.elfetex.cz/10-050-391-dutinka-paeh-2512mm-lis-modra" TargetMode="External"/><Relationship Id="rId12" Type="http://schemas.openxmlformats.org/officeDocument/2006/relationships/hyperlink" Target="http://eshop.elfetex.cz/10-051-455-vidlice-rf-u5-izolovana" TargetMode="External"/><Relationship Id="rId17" Type="http://schemas.openxmlformats.org/officeDocument/2006/relationships/hyperlink" Target="http://eshop.elfetex.cz/10-051-410-dutinka-did-10-8-dvojita" TargetMode="External"/><Relationship Id="rId25" Type="http://schemas.openxmlformats.org/officeDocument/2006/relationships/hyperlink" Target="http://eshop.elfetex.cz/10-050-415-dutinka-paeh-18mm-lis-zluta" TargetMode="External"/><Relationship Id="rId2" Type="http://schemas.openxmlformats.org/officeDocument/2006/relationships/hyperlink" Target="http://eshop.elfetex.cz/10-051-197-oko-bf-m5-izolovane" TargetMode="External"/><Relationship Id="rId16" Type="http://schemas.openxmlformats.org/officeDocument/2006/relationships/hyperlink" Target="http://eshop.elfetex.cz/10-051-407-dutinka-did-075-8-dvojita" TargetMode="External"/><Relationship Id="rId20" Type="http://schemas.openxmlformats.org/officeDocument/2006/relationships/hyperlink" Target="http://eshop.elfetex.cz/10-051-412-dutinka-did-4-12-dvojita" TargetMode="External"/><Relationship Id="rId29" Type="http://schemas.openxmlformats.org/officeDocument/2006/relationships/hyperlink" Target="http://eshop.elfetex.cz/10-051-165-dutinka-di-16-12-izol" TargetMode="External"/><Relationship Id="rId1" Type="http://schemas.openxmlformats.org/officeDocument/2006/relationships/hyperlink" Target="http://eshop.elfetex.cz/11-060-038-buzirka-wst2-12764-oranzova" TargetMode="External"/><Relationship Id="rId6" Type="http://schemas.openxmlformats.org/officeDocument/2006/relationships/hyperlink" Target="http://eshop.elfetex.cz/10-050-401-dutinka-paeh-1508mm-lis-ruda" TargetMode="External"/><Relationship Id="rId11" Type="http://schemas.openxmlformats.org/officeDocument/2006/relationships/hyperlink" Target="http://eshop.elfetex.cz/10-051-200-oko-bf-m8-izolovane" TargetMode="External"/><Relationship Id="rId24" Type="http://schemas.openxmlformats.org/officeDocument/2006/relationships/hyperlink" Target="http://eshop.elfetex.cz/10-050-414-dutinka-paeh-0758mm-lis-bila" TargetMode="External"/><Relationship Id="rId5" Type="http://schemas.openxmlformats.org/officeDocument/2006/relationships/hyperlink" Target="http://eshop.elfetex.cz/10-050-413-dutinka-paeh-0508mm-lis-oranzova" TargetMode="External"/><Relationship Id="rId15" Type="http://schemas.openxmlformats.org/officeDocument/2006/relationships/hyperlink" Target="http://eshop.elfetex.cz/10-050-269-vidlice-bf-u5-izolovana" TargetMode="External"/><Relationship Id="rId23" Type="http://schemas.openxmlformats.org/officeDocument/2006/relationships/hyperlink" Target="http://eshop.elfetex.cz/10-051-187-oko-rf-m6-izolovane" TargetMode="External"/><Relationship Id="rId28" Type="http://schemas.openxmlformats.org/officeDocument/2006/relationships/hyperlink" Target="http://eshop.elfetex.cz/10-048-542-dutinka-did-16-16-dvojita" TargetMode="External"/><Relationship Id="rId10" Type="http://schemas.openxmlformats.org/officeDocument/2006/relationships/hyperlink" Target="http://eshop.elfetex.cz/10-051-196-oko-bf-m6-izolovane" TargetMode="External"/><Relationship Id="rId19" Type="http://schemas.openxmlformats.org/officeDocument/2006/relationships/hyperlink" Target="http://eshop.elfetex.cz/10-051-411-dutinka-did-25-10-dvojita" TargetMode="External"/><Relationship Id="rId4" Type="http://schemas.openxmlformats.org/officeDocument/2006/relationships/hyperlink" Target="http://eshop.elfetex.cz/10-051-213-oko-gf-m8-izolovane" TargetMode="External"/><Relationship Id="rId9" Type="http://schemas.openxmlformats.org/officeDocument/2006/relationships/hyperlink" Target="http://eshop.elfetex.cz/10-051-406-dutinka-did-05-8-dvojita" TargetMode="External"/><Relationship Id="rId14" Type="http://schemas.openxmlformats.org/officeDocument/2006/relationships/hyperlink" Target="http://eshop.elfetex.cz/10-051-292-vidlice-bf-u6-izolovana" TargetMode="External"/><Relationship Id="rId22" Type="http://schemas.openxmlformats.org/officeDocument/2006/relationships/hyperlink" Target="http://eshop.elfetex.cz/10-051-186-oko-rf-m5-izolovane" TargetMode="External"/><Relationship Id="rId27" Type="http://schemas.openxmlformats.org/officeDocument/2006/relationships/hyperlink" Target="http://eshop.elfetex.cz/10-048-226-oko-16x8-ku-l" TargetMode="External"/><Relationship Id="rId30" Type="http://schemas.openxmlformats.org/officeDocument/2006/relationships/hyperlink" Target="http://eshop.elfetex.cz/10-036-189-dutinka-paeh-412mm-lis-seda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H44"/>
  <sheetViews>
    <sheetView topLeftCell="A13" workbookViewId="0">
      <selection activeCell="E26" sqref="E26"/>
    </sheetView>
  </sheetViews>
  <sheetFormatPr defaultRowHeight="15" x14ac:dyDescent="0.25"/>
  <cols>
    <col min="1" max="1" width="13" bestFit="1" customWidth="1"/>
    <col min="2" max="2" width="48.28515625" customWidth="1"/>
    <col min="3" max="3" width="15" customWidth="1"/>
    <col min="8" max="8" width="10.85546875" bestFit="1" customWidth="1"/>
  </cols>
  <sheetData>
    <row r="1" spans="1:8" x14ac:dyDescent="0.25">
      <c r="A1" t="s">
        <v>4</v>
      </c>
      <c r="B1" t="s">
        <v>5</v>
      </c>
      <c r="C1" t="s">
        <v>6</v>
      </c>
      <c r="D1" t="s">
        <v>7</v>
      </c>
    </row>
    <row r="2" spans="1:8" x14ac:dyDescent="0.25">
      <c r="A2" t="s">
        <v>0</v>
      </c>
      <c r="B2" t="s">
        <v>1</v>
      </c>
      <c r="C2">
        <v>5</v>
      </c>
      <c r="D2" t="s">
        <v>3</v>
      </c>
      <c r="F2" s="13">
        <v>5</v>
      </c>
      <c r="H2" t="b">
        <f>EXACT(C2,F2)</f>
        <v>1</v>
      </c>
    </row>
    <row r="3" spans="1:8" x14ac:dyDescent="0.25">
      <c r="A3" s="1" t="s">
        <v>66</v>
      </c>
      <c r="B3" t="s">
        <v>2</v>
      </c>
      <c r="C3">
        <v>12</v>
      </c>
      <c r="D3" t="s">
        <v>3</v>
      </c>
      <c r="F3" s="13">
        <v>12</v>
      </c>
      <c r="H3" t="b">
        <f t="shared" ref="H3:H32" si="0">EXACT(C3,F3)</f>
        <v>1</v>
      </c>
    </row>
    <row r="4" spans="1:8" x14ac:dyDescent="0.25">
      <c r="A4" t="s">
        <v>8</v>
      </c>
      <c r="B4" t="s">
        <v>9</v>
      </c>
      <c r="C4">
        <v>6</v>
      </c>
      <c r="D4" t="s">
        <v>3</v>
      </c>
      <c r="F4">
        <v>6</v>
      </c>
      <c r="H4" t="b">
        <f t="shared" si="0"/>
        <v>1</v>
      </c>
    </row>
    <row r="5" spans="1:8" x14ac:dyDescent="0.25">
      <c r="A5" t="s">
        <v>10</v>
      </c>
      <c r="B5" t="s">
        <v>11</v>
      </c>
      <c r="C5">
        <v>8</v>
      </c>
      <c r="D5" t="s">
        <v>3</v>
      </c>
      <c r="F5">
        <v>8</v>
      </c>
      <c r="H5" t="b">
        <f t="shared" si="0"/>
        <v>1</v>
      </c>
    </row>
    <row r="6" spans="1:8" x14ac:dyDescent="0.25">
      <c r="A6" t="s">
        <v>12</v>
      </c>
      <c r="B6" t="s">
        <v>13</v>
      </c>
      <c r="C6">
        <v>4</v>
      </c>
      <c r="D6" t="s">
        <v>3</v>
      </c>
      <c r="F6">
        <v>4</v>
      </c>
      <c r="H6" t="b">
        <f t="shared" si="0"/>
        <v>1</v>
      </c>
    </row>
    <row r="7" spans="1:8" x14ac:dyDescent="0.25">
      <c r="A7" t="s">
        <v>14</v>
      </c>
      <c r="B7" t="s">
        <v>15</v>
      </c>
      <c r="C7">
        <v>74</v>
      </c>
      <c r="D7" t="s">
        <v>3</v>
      </c>
      <c r="F7">
        <v>74</v>
      </c>
      <c r="H7" t="b">
        <f t="shared" si="0"/>
        <v>1</v>
      </c>
    </row>
    <row r="8" spans="1:8" x14ac:dyDescent="0.25">
      <c r="A8" t="s">
        <v>16</v>
      </c>
      <c r="B8" t="s">
        <v>17</v>
      </c>
      <c r="C8">
        <v>58</v>
      </c>
      <c r="D8" t="s">
        <v>3</v>
      </c>
      <c r="F8">
        <v>58</v>
      </c>
      <c r="H8" t="b">
        <f t="shared" si="0"/>
        <v>1</v>
      </c>
    </row>
    <row r="9" spans="1:8" x14ac:dyDescent="0.25">
      <c r="A9" t="s">
        <v>18</v>
      </c>
      <c r="B9" t="s">
        <v>19</v>
      </c>
      <c r="C9">
        <v>52</v>
      </c>
      <c r="D9" t="s">
        <v>3</v>
      </c>
      <c r="F9">
        <v>52</v>
      </c>
      <c r="H9" t="b">
        <f t="shared" si="0"/>
        <v>1</v>
      </c>
    </row>
    <row r="10" spans="1:8" x14ac:dyDescent="0.25">
      <c r="A10" t="s">
        <v>20</v>
      </c>
      <c r="B10" t="s">
        <v>21</v>
      </c>
      <c r="C10">
        <v>65</v>
      </c>
      <c r="D10" t="s">
        <v>3</v>
      </c>
      <c r="F10">
        <v>65</v>
      </c>
      <c r="H10" t="b">
        <f t="shared" si="0"/>
        <v>1</v>
      </c>
    </row>
    <row r="11" spans="1:8" x14ac:dyDescent="0.25">
      <c r="A11" t="s">
        <v>22</v>
      </c>
      <c r="B11" t="s">
        <v>23</v>
      </c>
      <c r="C11">
        <v>21</v>
      </c>
      <c r="D11" t="s">
        <v>3</v>
      </c>
      <c r="F11">
        <v>21</v>
      </c>
      <c r="H11" t="b">
        <f t="shared" si="0"/>
        <v>1</v>
      </c>
    </row>
    <row r="12" spans="1:8" x14ac:dyDescent="0.25">
      <c r="A12" t="s">
        <v>24</v>
      </c>
      <c r="B12" t="s">
        <v>25</v>
      </c>
      <c r="C12">
        <v>41</v>
      </c>
      <c r="D12" t="s">
        <v>3</v>
      </c>
      <c r="F12">
        <v>41</v>
      </c>
      <c r="H12" t="b">
        <f t="shared" si="0"/>
        <v>1</v>
      </c>
    </row>
    <row r="13" spans="1:8" x14ac:dyDescent="0.25">
      <c r="A13" t="s">
        <v>26</v>
      </c>
      <c r="B13" t="s">
        <v>27</v>
      </c>
      <c r="C13">
        <v>14</v>
      </c>
      <c r="D13" t="s">
        <v>3</v>
      </c>
      <c r="F13">
        <v>14</v>
      </c>
      <c r="H13" t="b">
        <f t="shared" si="0"/>
        <v>1</v>
      </c>
    </row>
    <row r="14" spans="1:8" x14ac:dyDescent="0.25">
      <c r="A14" t="s">
        <v>28</v>
      </c>
      <c r="B14" t="s">
        <v>29</v>
      </c>
      <c r="C14">
        <v>25</v>
      </c>
      <c r="D14" t="s">
        <v>3</v>
      </c>
      <c r="F14">
        <v>25</v>
      </c>
      <c r="H14" t="b">
        <f t="shared" si="0"/>
        <v>1</v>
      </c>
    </row>
    <row r="15" spans="1:8" x14ac:dyDescent="0.25">
      <c r="A15" t="s">
        <v>30</v>
      </c>
      <c r="B15" t="s">
        <v>31</v>
      </c>
      <c r="C15">
        <v>36</v>
      </c>
      <c r="D15" t="s">
        <v>3</v>
      </c>
      <c r="F15">
        <v>36</v>
      </c>
      <c r="H15" t="b">
        <f t="shared" si="0"/>
        <v>1</v>
      </c>
    </row>
    <row r="16" spans="1:8" x14ac:dyDescent="0.25">
      <c r="A16" t="s">
        <v>32</v>
      </c>
      <c r="B16" t="s">
        <v>33</v>
      </c>
      <c r="C16">
        <v>85</v>
      </c>
      <c r="D16" t="s">
        <v>3</v>
      </c>
      <c r="F16">
        <v>85</v>
      </c>
      <c r="H16" t="b">
        <f t="shared" si="0"/>
        <v>1</v>
      </c>
    </row>
    <row r="17" spans="1:8" x14ac:dyDescent="0.25">
      <c r="A17" t="s">
        <v>34</v>
      </c>
      <c r="B17" t="s">
        <v>35</v>
      </c>
      <c r="C17">
        <v>74</v>
      </c>
      <c r="D17" t="s">
        <v>3</v>
      </c>
      <c r="F17">
        <v>74</v>
      </c>
      <c r="H17" t="b">
        <f t="shared" si="0"/>
        <v>1</v>
      </c>
    </row>
    <row r="18" spans="1:8" x14ac:dyDescent="0.25">
      <c r="A18" t="s">
        <v>36</v>
      </c>
      <c r="B18" t="s">
        <v>37</v>
      </c>
      <c r="C18">
        <v>96</v>
      </c>
      <c r="D18" t="s">
        <v>3</v>
      </c>
      <c r="F18">
        <v>96</v>
      </c>
      <c r="H18" t="b">
        <f t="shared" si="0"/>
        <v>1</v>
      </c>
    </row>
    <row r="19" spans="1:8" x14ac:dyDescent="0.25">
      <c r="A19" t="s">
        <v>38</v>
      </c>
      <c r="B19" t="s">
        <v>39</v>
      </c>
      <c r="C19">
        <v>1</v>
      </c>
      <c r="D19" t="s">
        <v>3</v>
      </c>
      <c r="F19">
        <v>1</v>
      </c>
      <c r="H19" t="b">
        <f t="shared" si="0"/>
        <v>1</v>
      </c>
    </row>
    <row r="20" spans="1:8" x14ac:dyDescent="0.25">
      <c r="A20" t="s">
        <v>40</v>
      </c>
      <c r="B20" t="s">
        <v>41</v>
      </c>
      <c r="C20">
        <v>8</v>
      </c>
      <c r="D20" t="s">
        <v>3</v>
      </c>
      <c r="F20">
        <v>8</v>
      </c>
      <c r="H20" t="b">
        <f t="shared" si="0"/>
        <v>1</v>
      </c>
    </row>
    <row r="21" spans="1:8" x14ac:dyDescent="0.25">
      <c r="A21" t="s">
        <v>42</v>
      </c>
      <c r="B21" t="s">
        <v>43</v>
      </c>
      <c r="C21">
        <v>4</v>
      </c>
      <c r="D21" t="s">
        <v>3</v>
      </c>
      <c r="F21">
        <v>4</v>
      </c>
      <c r="H21" t="b">
        <f t="shared" si="0"/>
        <v>1</v>
      </c>
    </row>
    <row r="22" spans="1:8" x14ac:dyDescent="0.25">
      <c r="A22" t="s">
        <v>44</v>
      </c>
      <c r="B22" t="s">
        <v>45</v>
      </c>
      <c r="C22">
        <v>7</v>
      </c>
      <c r="D22" t="s">
        <v>3</v>
      </c>
      <c r="F22">
        <v>7</v>
      </c>
      <c r="H22" t="b">
        <f t="shared" si="0"/>
        <v>1</v>
      </c>
    </row>
    <row r="23" spans="1:8" x14ac:dyDescent="0.25">
      <c r="A23" t="s">
        <v>46</v>
      </c>
      <c r="B23" t="s">
        <v>47</v>
      </c>
      <c r="C23">
        <v>85</v>
      </c>
      <c r="D23" t="s">
        <v>3</v>
      </c>
      <c r="F23">
        <v>85</v>
      </c>
      <c r="H23" t="b">
        <f t="shared" si="0"/>
        <v>1</v>
      </c>
    </row>
    <row r="24" spans="1:8" x14ac:dyDescent="0.25">
      <c r="A24" t="s">
        <v>48</v>
      </c>
      <c r="B24" t="s">
        <v>49</v>
      </c>
      <c r="C24">
        <v>12</v>
      </c>
      <c r="D24" t="s">
        <v>3</v>
      </c>
      <c r="F24">
        <v>12</v>
      </c>
      <c r="H24" t="b">
        <f t="shared" si="0"/>
        <v>1</v>
      </c>
    </row>
    <row r="25" spans="1:8" x14ac:dyDescent="0.25">
      <c r="A25" t="s">
        <v>50</v>
      </c>
      <c r="B25" t="s">
        <v>51</v>
      </c>
      <c r="C25">
        <v>16</v>
      </c>
      <c r="D25" t="s">
        <v>3</v>
      </c>
      <c r="F25">
        <v>16</v>
      </c>
      <c r="H25" t="b">
        <f t="shared" si="0"/>
        <v>1</v>
      </c>
    </row>
    <row r="26" spans="1:8" x14ac:dyDescent="0.25">
      <c r="A26" t="s">
        <v>52</v>
      </c>
      <c r="B26" t="s">
        <v>53</v>
      </c>
      <c r="C26">
        <v>17</v>
      </c>
      <c r="D26" t="s">
        <v>3</v>
      </c>
      <c r="F26">
        <v>17</v>
      </c>
      <c r="H26" t="b">
        <f t="shared" si="0"/>
        <v>1</v>
      </c>
    </row>
    <row r="27" spans="1:8" x14ac:dyDescent="0.25">
      <c r="A27" t="s">
        <v>54</v>
      </c>
      <c r="B27" t="s">
        <v>55</v>
      </c>
      <c r="C27">
        <v>18</v>
      </c>
      <c r="D27" t="s">
        <v>3</v>
      </c>
      <c r="F27">
        <v>18</v>
      </c>
      <c r="H27" t="b">
        <f t="shared" si="0"/>
        <v>1</v>
      </c>
    </row>
    <row r="28" spans="1:8" x14ac:dyDescent="0.25">
      <c r="A28" t="s">
        <v>56</v>
      </c>
      <c r="B28" t="s">
        <v>57</v>
      </c>
      <c r="C28">
        <v>66</v>
      </c>
      <c r="D28" t="s">
        <v>3</v>
      </c>
      <c r="F28">
        <v>66</v>
      </c>
      <c r="H28" t="b">
        <f t="shared" si="0"/>
        <v>1</v>
      </c>
    </row>
    <row r="29" spans="1:8" x14ac:dyDescent="0.25">
      <c r="A29" t="s">
        <v>58</v>
      </c>
      <c r="B29" t="s">
        <v>59</v>
      </c>
      <c r="C29">
        <v>32</v>
      </c>
      <c r="D29" t="s">
        <v>3</v>
      </c>
      <c r="F29">
        <v>32</v>
      </c>
      <c r="H29" t="b">
        <f t="shared" si="0"/>
        <v>1</v>
      </c>
    </row>
    <row r="30" spans="1:8" x14ac:dyDescent="0.25">
      <c r="A30" t="s">
        <v>60</v>
      </c>
      <c r="B30" t="s">
        <v>61</v>
      </c>
      <c r="C30">
        <v>101</v>
      </c>
      <c r="D30" t="s">
        <v>3</v>
      </c>
      <c r="F30">
        <v>101</v>
      </c>
      <c r="H30" t="b">
        <f t="shared" si="0"/>
        <v>1</v>
      </c>
    </row>
    <row r="31" spans="1:8" x14ac:dyDescent="0.25">
      <c r="A31" t="s">
        <v>62</v>
      </c>
      <c r="B31" t="s">
        <v>63</v>
      </c>
      <c r="C31">
        <v>100</v>
      </c>
      <c r="D31" t="s">
        <v>3</v>
      </c>
      <c r="F31">
        <v>100</v>
      </c>
      <c r="H31" t="b">
        <f t="shared" si="0"/>
        <v>1</v>
      </c>
    </row>
    <row r="32" spans="1:8" x14ac:dyDescent="0.25">
      <c r="A32" t="s">
        <v>64</v>
      </c>
      <c r="B32" t="s">
        <v>65</v>
      </c>
      <c r="C32">
        <v>10</v>
      </c>
      <c r="D32" t="s">
        <v>3</v>
      </c>
      <c r="F32" s="13">
        <v>10</v>
      </c>
      <c r="H32" t="b">
        <f t="shared" si="0"/>
        <v>1</v>
      </c>
    </row>
    <row r="44" spans="2:3" ht="15" customHeight="1" x14ac:dyDescent="0.25">
      <c r="B44" s="1"/>
      <c r="C44" s="1"/>
    </row>
  </sheetData>
  <hyperlinks>
    <hyperlink ref="B2" r:id="rId1"/>
    <hyperlink ref="B22" r:id="rId2" display="Oko GF-M5 izolované, modré"/>
    <hyperlink ref="B21" r:id="rId3" display="Oko GF-M6 izolované, žluté"/>
    <hyperlink ref="B20" r:id="rId4" display="Oko GF-M8 izolované, žluté"/>
    <hyperlink ref="B4" r:id="rId5"/>
    <hyperlink ref="B7" r:id="rId6"/>
    <hyperlink ref="B8" r:id="rId7"/>
    <hyperlink ref="B10" r:id="rId8"/>
    <hyperlink ref="B12" r:id="rId9"/>
    <hyperlink ref="B23" r:id="rId10" display="Oko GF-M6 izolované, modré, do 2,5 mm2"/>
    <hyperlink ref="B24" r:id="rId11"/>
    <hyperlink ref="B29" r:id="rId12"/>
    <hyperlink ref="B30" r:id="rId13"/>
    <hyperlink ref="B32" r:id="rId14"/>
    <hyperlink ref="B31" r:id="rId15"/>
    <hyperlink ref="B13" r:id="rId16"/>
    <hyperlink ref="B14" r:id="rId17"/>
    <hyperlink ref="B15" r:id="rId18"/>
    <hyperlink ref="B16" r:id="rId19"/>
    <hyperlink ref="B17" r:id="rId20"/>
    <hyperlink ref="B18" r:id="rId21"/>
    <hyperlink ref="B25" r:id="rId22"/>
    <hyperlink ref="B26" r:id="rId23"/>
    <hyperlink ref="B5" r:id="rId24"/>
    <hyperlink ref="B6" r:id="rId25"/>
    <hyperlink ref="B27" r:id="rId26"/>
    <hyperlink ref="B28" r:id="rId27"/>
    <hyperlink ref="B19" r:id="rId28"/>
    <hyperlink ref="B11" r:id="rId29"/>
    <hyperlink ref="B9" r:id="rId30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D26"/>
  <sheetViews>
    <sheetView tabSelected="1" workbookViewId="0">
      <selection activeCell="I6" sqref="I6"/>
    </sheetView>
  </sheetViews>
  <sheetFormatPr defaultRowHeight="15" x14ac:dyDescent="0.25"/>
  <cols>
    <col min="1" max="1" width="27.85546875" bestFit="1" customWidth="1"/>
    <col min="2" max="2" width="40.7109375" bestFit="1" customWidth="1"/>
    <col min="3" max="3" width="19.5703125" customWidth="1"/>
    <col min="4" max="4" width="14.42578125" customWidth="1"/>
  </cols>
  <sheetData>
    <row r="1" spans="1:4" x14ac:dyDescent="0.25">
      <c r="A1" s="6" t="s">
        <v>4</v>
      </c>
      <c r="B1" s="7" t="s">
        <v>5</v>
      </c>
      <c r="C1" s="7" t="s">
        <v>6</v>
      </c>
      <c r="D1" s="8" t="s">
        <v>7</v>
      </c>
    </row>
    <row r="2" spans="1:4" x14ac:dyDescent="0.25">
      <c r="A2" s="9" t="s">
        <v>0</v>
      </c>
      <c r="B2" s="5" t="str">
        <f>IFERROR(VLOOKUP($A2,List1!$A$1:$D$40,2,FALSE),"")</f>
        <v>Bužírka WST2 9,5/4,8 smrš.oranž.</v>
      </c>
      <c r="C2" s="4">
        <v>5</v>
      </c>
      <c r="D2" s="10" t="str">
        <f>IFERROR(VLOOKUP($A2,List1!$A$1:$F$40,4,FALSE),"")</f>
        <v>ks</v>
      </c>
    </row>
    <row r="3" spans="1:4" x14ac:dyDescent="0.25">
      <c r="A3" s="9" t="s">
        <v>66</v>
      </c>
      <c r="B3" s="5" t="str">
        <f>IFERROR(VLOOKUP($A3,List1!$A$1:$D$40,2,FALSE),"")</f>
        <v>Bužírka WST2 9,5/4,8 smrš.černá (karton) 5m</v>
      </c>
      <c r="C3" s="4">
        <v>12</v>
      </c>
      <c r="D3" s="10" t="str">
        <f>IFERROR(VLOOKUP($A3,List1!$A$1:$F$40,4,FALSE),"")</f>
        <v>ks</v>
      </c>
    </row>
    <row r="4" spans="1:4" x14ac:dyDescent="0.25">
      <c r="A4" s="9" t="s">
        <v>66</v>
      </c>
      <c r="B4" s="5" t="str">
        <f>IFERROR(VLOOKUP($A4,List1!$A$1:$D$40,2,FALSE),"")</f>
        <v>Bužírka WST2 9,5/4,8 smrš.černá (karton) 5m</v>
      </c>
      <c r="C4" s="4">
        <v>100</v>
      </c>
      <c r="D4" s="10" t="str">
        <f>IFERROR(VLOOKUP($A4,List1!$A$1:$F$40,4,FALSE),"")</f>
        <v>ks</v>
      </c>
    </row>
    <row r="5" spans="1:4" x14ac:dyDescent="0.25">
      <c r="A5" s="9" t="s">
        <v>67</v>
      </c>
      <c r="B5" s="5" t="str">
        <f>IFERROR(VLOOKUP($A5,List1!$A$1:$D$40,2,FALSE),"")</f>
        <v/>
      </c>
      <c r="C5" s="4">
        <v>50</v>
      </c>
      <c r="D5" s="10" t="str">
        <f>IFERROR(VLOOKUP($A5,List1!$A$1:$F$40,4,FALSE),"")</f>
        <v/>
      </c>
    </row>
    <row r="6" spans="1:4" x14ac:dyDescent="0.25">
      <c r="A6" s="9"/>
      <c r="B6" s="5" t="str">
        <f>IFERROR(VLOOKUP($A6,List1!$A$1:$D$40,2,FALSE),"")</f>
        <v/>
      </c>
      <c r="C6" s="4"/>
      <c r="D6" s="10" t="str">
        <f>IFERROR(VLOOKUP($A6,List1!$A$1:$F$40,4,FALSE),"")</f>
        <v/>
      </c>
    </row>
    <row r="7" spans="1:4" x14ac:dyDescent="0.25">
      <c r="A7" s="9"/>
      <c r="B7" s="5" t="str">
        <f>IFERROR(VLOOKUP($A7,List1!$A$1:$D$40,2,FALSE),"")</f>
        <v/>
      </c>
      <c r="C7" s="4"/>
      <c r="D7" s="10" t="str">
        <f>IFERROR(VLOOKUP($A7,List1!$A$1:$F$40,4,FALSE),"")</f>
        <v/>
      </c>
    </row>
    <row r="8" spans="1:4" x14ac:dyDescent="0.25">
      <c r="A8" s="9"/>
      <c r="B8" s="5" t="str">
        <f>IFERROR(VLOOKUP($A8,List1!$A$1:$D$40,2,FALSE),"")</f>
        <v/>
      </c>
      <c r="C8" s="4"/>
      <c r="D8" s="10" t="str">
        <f>IFERROR(VLOOKUP($A8,List1!$A$1:$F$40,4,FALSE),"")</f>
        <v/>
      </c>
    </row>
    <row r="9" spans="1:4" x14ac:dyDescent="0.25">
      <c r="A9" s="9"/>
      <c r="B9" s="5" t="str">
        <f>IFERROR(VLOOKUP($A9,List1!$A$1:$D$40,2,FALSE),"")</f>
        <v/>
      </c>
      <c r="C9" s="4"/>
      <c r="D9" s="10" t="str">
        <f>IFERROR(VLOOKUP($A9,List1!$A$1:$F$40,4,FALSE),"")</f>
        <v/>
      </c>
    </row>
    <row r="10" spans="1:4" x14ac:dyDescent="0.25">
      <c r="A10" s="9"/>
      <c r="B10" s="5" t="str">
        <f>IFERROR(VLOOKUP($A10,List1!$A$1:$D$40,2,FALSE),"")</f>
        <v/>
      </c>
      <c r="C10" s="4"/>
      <c r="D10" s="10" t="str">
        <f>IFERROR(VLOOKUP($A10,List1!$A$1:$F$40,4,FALSE),"")</f>
        <v/>
      </c>
    </row>
    <row r="11" spans="1:4" x14ac:dyDescent="0.25">
      <c r="A11" s="9"/>
      <c r="B11" s="5" t="str">
        <f>IFERROR(VLOOKUP($A11,List1!$A$1:$D$40,2,FALSE),"")</f>
        <v/>
      </c>
      <c r="C11" s="4"/>
      <c r="D11" s="10" t="str">
        <f>IFERROR(VLOOKUP($A11,List1!$A$1:$F$40,4,FALSE),"")</f>
        <v/>
      </c>
    </row>
    <row r="12" spans="1:4" x14ac:dyDescent="0.25">
      <c r="A12" s="9"/>
      <c r="B12" s="5" t="str">
        <f>IFERROR(VLOOKUP($A12,List1!$A$1:$D$40,2,FALSE),"")</f>
        <v/>
      </c>
      <c r="C12" s="4"/>
      <c r="D12" s="10" t="str">
        <f>IFERROR(VLOOKUP($A12,List1!$A$1:$F$40,4,FALSE),"")</f>
        <v/>
      </c>
    </row>
    <row r="13" spans="1:4" x14ac:dyDescent="0.25">
      <c r="A13" s="9"/>
      <c r="B13" s="5" t="str">
        <f>IFERROR(VLOOKUP($A13,List1!$A$1:$D$40,2,FALSE),"")</f>
        <v/>
      </c>
      <c r="C13" s="4"/>
      <c r="D13" s="10" t="str">
        <f>IFERROR(VLOOKUP($A13,List1!$A$1:$F$40,4,FALSE),"")</f>
        <v/>
      </c>
    </row>
    <row r="14" spans="1:4" x14ac:dyDescent="0.25">
      <c r="A14" s="9"/>
      <c r="B14" s="5" t="str">
        <f>IFERROR(VLOOKUP($A14,List1!$A$1:$D$40,2,FALSE),"")</f>
        <v/>
      </c>
      <c r="C14" s="4"/>
      <c r="D14" s="10" t="str">
        <f>IFERROR(VLOOKUP($A14,List1!$A$1:$F$40,4,FALSE),"")</f>
        <v/>
      </c>
    </row>
    <row r="15" spans="1:4" x14ac:dyDescent="0.25">
      <c r="A15" s="9"/>
      <c r="B15" s="5" t="str">
        <f>IFERROR(VLOOKUP($A15,List1!$A$1:$D$40,2,FALSE),"")</f>
        <v/>
      </c>
      <c r="C15" s="4"/>
      <c r="D15" s="10" t="str">
        <f>IFERROR(VLOOKUP($A15,List1!$A$1:$F$40,4,FALSE),"")</f>
        <v/>
      </c>
    </row>
    <row r="16" spans="1:4" x14ac:dyDescent="0.25">
      <c r="A16" s="9"/>
      <c r="B16" s="5" t="str">
        <f>IFERROR(VLOOKUP($A16,List1!$A$1:$D$40,2,FALSE),"")</f>
        <v/>
      </c>
      <c r="C16" s="4"/>
      <c r="D16" s="10" t="str">
        <f>IFERROR(VLOOKUP($A16,List1!$A$1:$F$40,4,FALSE),"")</f>
        <v/>
      </c>
    </row>
    <row r="17" spans="1:4" x14ac:dyDescent="0.25">
      <c r="A17" s="9"/>
      <c r="B17" s="5" t="str">
        <f>IFERROR(VLOOKUP($A17,List1!$A$1:$D$40,2,FALSE),"")</f>
        <v/>
      </c>
      <c r="C17" s="4"/>
      <c r="D17" s="10" t="str">
        <f>IFERROR(VLOOKUP($A17,List1!$A$1:$F$40,4,FALSE),"")</f>
        <v/>
      </c>
    </row>
    <row r="18" spans="1:4" x14ac:dyDescent="0.25">
      <c r="A18" s="9"/>
      <c r="B18" s="5" t="str">
        <f>IFERROR(VLOOKUP($A18,List1!$A$1:$D$40,2,FALSE),"")</f>
        <v/>
      </c>
      <c r="C18" s="4"/>
      <c r="D18" s="10" t="str">
        <f>IFERROR(VLOOKUP($A18,List1!$A$1:$F$40,4,FALSE),"")</f>
        <v/>
      </c>
    </row>
    <row r="19" spans="1:4" x14ac:dyDescent="0.25">
      <c r="A19" s="9"/>
      <c r="B19" s="5" t="str">
        <f>IFERROR(VLOOKUP($A19,List1!$A$1:$D$40,2,FALSE),"")</f>
        <v/>
      </c>
      <c r="C19" s="4"/>
      <c r="D19" s="10" t="str">
        <f>IFERROR(VLOOKUP($A19,List1!$A$1:$F$40,4,FALSE),"")</f>
        <v/>
      </c>
    </row>
    <row r="20" spans="1:4" x14ac:dyDescent="0.25">
      <c r="A20" s="9"/>
      <c r="B20" s="5" t="str">
        <f>IFERROR(VLOOKUP($A20,List1!$A$1:$D$40,2,FALSE),"")</f>
        <v/>
      </c>
      <c r="C20" s="4"/>
      <c r="D20" s="10" t="str">
        <f>IFERROR(VLOOKUP($A20,List1!$A$1:$F$40,4,FALSE),"")</f>
        <v/>
      </c>
    </row>
    <row r="21" spans="1:4" x14ac:dyDescent="0.25">
      <c r="A21" s="9"/>
      <c r="B21" s="5" t="str">
        <f>IFERROR(VLOOKUP($A21,List1!$A$1:$D$40,2,FALSE),"")</f>
        <v/>
      </c>
      <c r="C21" s="4"/>
      <c r="D21" s="10" t="str">
        <f>IFERROR(VLOOKUP($A21,List1!$A$1:$F$40,4,FALSE),"")</f>
        <v/>
      </c>
    </row>
    <row r="22" spans="1:4" x14ac:dyDescent="0.25">
      <c r="A22" s="11"/>
      <c r="B22" s="5" t="str">
        <f>IFERROR(VLOOKUP($A22,List1!$A$1:$D$40,2,FALSE),"")</f>
        <v/>
      </c>
      <c r="C22" s="12"/>
      <c r="D22" s="10" t="str">
        <f>IFERROR(VLOOKUP($A22,List1!$A$1:$F$40,4,FALSE),"")</f>
        <v/>
      </c>
    </row>
    <row r="23" spans="1:4" x14ac:dyDescent="0.25">
      <c r="B23" s="1"/>
      <c r="C23" s="1"/>
      <c r="D23" s="1"/>
    </row>
    <row r="24" spans="1:4" x14ac:dyDescent="0.25">
      <c r="D24" s="2"/>
    </row>
    <row r="26" spans="1:4" ht="15" customHeight="1" x14ac:dyDescent="0.25">
      <c r="C26" s="3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Zapis_mnozstvi">
                <anchor moveWithCells="1" sizeWithCells="1">
                  <from>
                    <xdr:col>4</xdr:col>
                    <xdr:colOff>495300</xdr:colOff>
                    <xdr:row>1</xdr:row>
                    <xdr:rowOff>19050</xdr:rowOff>
                  </from>
                  <to>
                    <xdr:col>7</xdr:col>
                    <xdr:colOff>209550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</dc:creator>
  <cp:lastModifiedBy>Marek</cp:lastModifiedBy>
  <dcterms:created xsi:type="dcterms:W3CDTF">2018-09-28T18:36:23Z</dcterms:created>
  <dcterms:modified xsi:type="dcterms:W3CDTF">2018-09-30T18:28:57Z</dcterms:modified>
</cp:coreProperties>
</file>