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filterPrivacy="1"/>
  <xr:revisionPtr revIDLastSave="0" documentId="13_ncr:1_{CD3B97B2-B0C4-4560-990C-FB65034C92E7}" xr6:coauthVersionLast="43" xr6:coauthVersionMax="43" xr10:uidLastSave="{00000000-0000-0000-0000-000000000000}"/>
  <bookViews>
    <workbookView xWindow="28680" yWindow="-120" windowWidth="29040" windowHeight="15840" activeTab="3" xr2:uid="{00000000-000D-0000-FFFF-FFFF00000000}"/>
  </bookViews>
  <sheets>
    <sheet name="Výsledková sestava 1" sheetId="2" r:id="rId1"/>
    <sheet name="Citlivostní sestava 1" sheetId="3" r:id="rId2"/>
    <sheet name="Limitní sestava 1" sheetId="4" r:id="rId3"/>
    <sheet name="List1" sheetId="1" r:id="rId4"/>
  </sheets>
  <definedNames>
    <definedName name="solver_adj" localSheetId="3" hidden="1">List1!$C$21:$H$21</definedName>
    <definedName name="solver_cvg" localSheetId="3" hidden="1">0.0001</definedName>
    <definedName name="solver_drv" localSheetId="3" hidden="1">1</definedName>
    <definedName name="solver_eng" localSheetId="3" hidden="1">2</definedName>
    <definedName name="solver_est" localSheetId="3" hidden="1">1</definedName>
    <definedName name="solver_itr" localSheetId="3" hidden="1">2147483647</definedName>
    <definedName name="solver_lhs1" localSheetId="3" hidden="1">List1!$K$10</definedName>
    <definedName name="solver_lhs10" localSheetId="3" hidden="1">List1!$K$8</definedName>
    <definedName name="solver_lhs11" localSheetId="3" hidden="1">List1!$K$9</definedName>
    <definedName name="solver_lhs12" localSheetId="3" hidden="1">List1!$K$9</definedName>
    <definedName name="solver_lhs2" localSheetId="3" hidden="1">List1!$K$11</definedName>
    <definedName name="solver_lhs3" localSheetId="3" hidden="1">List1!$K$12</definedName>
    <definedName name="solver_lhs4" localSheetId="3" hidden="1">List1!$K$13</definedName>
    <definedName name="solver_lhs5" localSheetId="3" hidden="1">List1!$K$14</definedName>
    <definedName name="solver_lhs6" localSheetId="3" hidden="1">List1!$K$15</definedName>
    <definedName name="solver_lhs7" localSheetId="3" hidden="1">List1!$K$16</definedName>
    <definedName name="solver_lhs8" localSheetId="3" hidden="1">List1!$K$17</definedName>
    <definedName name="solver_lhs9" localSheetId="3" hidden="1">List1!$K$7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2</definedName>
    <definedName name="solver_nod" localSheetId="3" hidden="1">2147483647</definedName>
    <definedName name="solver_num" localSheetId="3" hidden="1">11</definedName>
    <definedName name="solver_nwt" localSheetId="3" hidden="1">1</definedName>
    <definedName name="solver_opt" localSheetId="3" hidden="1">List1!$K$21</definedName>
    <definedName name="solver_pre" localSheetId="3" hidden="1">0.000001</definedName>
    <definedName name="solver_rbv" localSheetId="3" hidden="1">1</definedName>
    <definedName name="solver_rel1" localSheetId="3" hidden="1">3</definedName>
    <definedName name="solver_rel10" localSheetId="3" hidden="1">3</definedName>
    <definedName name="solver_rel11" localSheetId="3" hidden="1">3</definedName>
    <definedName name="solver_rel12" localSheetId="3" hidden="1">3</definedName>
    <definedName name="solver_rel2" localSheetId="3" hidden="1">3</definedName>
    <definedName name="solver_rel3" localSheetId="3" hidden="1">3</definedName>
    <definedName name="solver_rel4" localSheetId="3" hidden="1">1</definedName>
    <definedName name="solver_rel5" localSheetId="3" hidden="1">3</definedName>
    <definedName name="solver_rel6" localSheetId="3" hidden="1">3</definedName>
    <definedName name="solver_rel7" localSheetId="3" hidden="1">3</definedName>
    <definedName name="solver_rel8" localSheetId="3" hidden="1">3</definedName>
    <definedName name="solver_rel9" localSheetId="3" hidden="1">3</definedName>
    <definedName name="solver_rhs1" localSheetId="3" hidden="1">List1!$M$10</definedName>
    <definedName name="solver_rhs10" localSheetId="3" hidden="1">List1!$M$8</definedName>
    <definedName name="solver_rhs11" localSheetId="3" hidden="1">List1!$M$9</definedName>
    <definedName name="solver_rhs12" localSheetId="3" hidden="1">55</definedName>
    <definedName name="solver_rhs2" localSheetId="3" hidden="1">List1!$M$11</definedName>
    <definedName name="solver_rhs3" localSheetId="3" hidden="1">List1!$M$12</definedName>
    <definedName name="solver_rhs4" localSheetId="3" hidden="1">List1!$M$13</definedName>
    <definedName name="solver_rhs5" localSheetId="3" hidden="1">List1!$M$14</definedName>
    <definedName name="solver_rhs6" localSheetId="3" hidden="1">List1!$M$15</definedName>
    <definedName name="solver_rhs7" localSheetId="3" hidden="1">List1!$M$16</definedName>
    <definedName name="solver_rhs8" localSheetId="3" hidden="1">List1!$M$17</definedName>
    <definedName name="solver_rhs9" localSheetId="3" hidden="1">List1!$M$7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2" hidden="1">2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2</definedName>
    <definedName name="solver_val" localSheetId="3" hidden="1">0</definedName>
    <definedName name="solver_ver" localSheetId="3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3" i="1" l="1"/>
  <c r="N13" i="1" s="1"/>
  <c r="K21" i="1"/>
  <c r="K17" i="1"/>
  <c r="N17" i="1" s="1"/>
  <c r="K15" i="1"/>
  <c r="N15" i="1" s="1"/>
  <c r="K16" i="1"/>
  <c r="N16" i="1" s="1"/>
  <c r="K14" i="1"/>
  <c r="N14" i="1" s="1"/>
  <c r="K12" i="1"/>
  <c r="N12" i="1" s="1"/>
  <c r="K11" i="1"/>
  <c r="N11" i="1" s="1"/>
  <c r="K8" i="1" l="1"/>
  <c r="N8" i="1" s="1"/>
  <c r="K9" i="1"/>
  <c r="N9" i="1" s="1"/>
  <c r="K10" i="1"/>
  <c r="N10" i="1" s="1"/>
  <c r="K7" i="1"/>
  <c r="N7" i="1" s="1"/>
</calcChain>
</file>

<file path=xl/sharedStrings.xml><?xml version="1.0" encoding="utf-8"?>
<sst xmlns="http://schemas.openxmlformats.org/spreadsheetml/2006/main" count="217" uniqueCount="84">
  <si>
    <t>&gt;=</t>
  </si>
  <si>
    <t>proměné:</t>
  </si>
  <si>
    <t>uč. Funkce</t>
  </si>
  <si>
    <t>levá strana</t>
  </si>
  <si>
    <t>pravá s trana</t>
  </si>
  <si>
    <t>rozdíl</t>
  </si>
  <si>
    <t>min</t>
  </si>
  <si>
    <t>&lt;=</t>
  </si>
  <si>
    <t>Microsoft Excel 16.0 Výsledková sestava</t>
  </si>
  <si>
    <t>List: [pokus.xlsx]List1</t>
  </si>
  <si>
    <t>Sestava vytvořena: 09.04.2019 16:38:42</t>
  </si>
  <si>
    <t>Výsledek: Řešitel nalezl optimální řešení.</t>
  </si>
  <si>
    <t>Modul Řešitele</t>
  </si>
  <si>
    <t>Modul: Simplexová metoda</t>
  </si>
  <si>
    <t>Doba řešení: 0,031 s</t>
  </si>
  <si>
    <t>Iterace: 12 Dílčí problémy: 0</t>
  </si>
  <si>
    <t>Možnosti Řešitele</t>
  </si>
  <si>
    <t>Maximální čas Neomezeno,  Iterace Neomezeno, Precision 0,000001, Použít automatické měřítko</t>
  </si>
  <si>
    <t>Maximální počet dílčích problémů Neomezeno, Maximální počet celočíselných řešení Neomezeno, Celočíselná tolerance 1%</t>
  </si>
  <si>
    <t>Účelová funkce (Min)</t>
  </si>
  <si>
    <t>Levá strana omezující podmínky</t>
  </si>
  <si>
    <t>Název</t>
  </si>
  <si>
    <t>Původní hodnota</t>
  </si>
  <si>
    <t>Konečná hodnota</t>
  </si>
  <si>
    <t>Proměnné</t>
  </si>
  <si>
    <t>Celé_číslo</t>
  </si>
  <si>
    <t>Omezující podmínky</t>
  </si>
  <si>
    <t>Hodnota</t>
  </si>
  <si>
    <t>Vzorec</t>
  </si>
  <si>
    <t>Stav</t>
  </si>
  <si>
    <t>Odchylka</t>
  </si>
  <si>
    <t>$K$21</t>
  </si>
  <si>
    <t>uč. Funkce levá strana</t>
  </si>
  <si>
    <t>$C$21</t>
  </si>
  <si>
    <t>Pokračovat</t>
  </si>
  <si>
    <t>$D$21</t>
  </si>
  <si>
    <t>$E$21</t>
  </si>
  <si>
    <t>$F$21</t>
  </si>
  <si>
    <t>$G$21</t>
  </si>
  <si>
    <t>$H$21</t>
  </si>
  <si>
    <t>$K$10</t>
  </si>
  <si>
    <t>$K$10&gt;=$M$10</t>
  </si>
  <si>
    <t>Neplatí</t>
  </si>
  <si>
    <t>$K$11</t>
  </si>
  <si>
    <t>$K$11&gt;=$M$11</t>
  </si>
  <si>
    <t>Platí</t>
  </si>
  <si>
    <t>$K$12</t>
  </si>
  <si>
    <t>$K$12&gt;=$M$12</t>
  </si>
  <si>
    <t>$K$13</t>
  </si>
  <si>
    <t>$K$13&lt;=$M$13</t>
  </si>
  <si>
    <t>$K$14</t>
  </si>
  <si>
    <t>$K$14&gt;=$M$14</t>
  </si>
  <si>
    <t>$K$15</t>
  </si>
  <si>
    <t>$K$15&gt;=$M$15</t>
  </si>
  <si>
    <t>$K$16</t>
  </si>
  <si>
    <t>$K$16&gt;=$M$16</t>
  </si>
  <si>
    <t>$K$17</t>
  </si>
  <si>
    <t>$K$17&gt;=$M$17</t>
  </si>
  <si>
    <t>$K$7</t>
  </si>
  <si>
    <t>$K$7&gt;=$M$7</t>
  </si>
  <si>
    <t>$K$8</t>
  </si>
  <si>
    <t>$K$8&gt;=$M$8</t>
  </si>
  <si>
    <t>$K$9</t>
  </si>
  <si>
    <t>$K$9&gt;=$M$9</t>
  </si>
  <si>
    <t>Microsoft Excel 16.0 Citlivostní sestava</t>
  </si>
  <si>
    <t>Konečná</t>
  </si>
  <si>
    <t>Redukovaná</t>
  </si>
  <si>
    <t>náklady</t>
  </si>
  <si>
    <t>Účelová funkce</t>
  </si>
  <si>
    <t>koeficient</t>
  </si>
  <si>
    <t>Povolený</t>
  </si>
  <si>
    <t>nárůst</t>
  </si>
  <si>
    <t>pokles</t>
  </si>
  <si>
    <t>Stínová</t>
  </si>
  <si>
    <t>cena</t>
  </si>
  <si>
    <t>Pravá strana</t>
  </si>
  <si>
    <t>omezující podmínky</t>
  </si>
  <si>
    <t>Microsoft Excel 16.0 Limitní sestava</t>
  </si>
  <si>
    <t>Proměnná</t>
  </si>
  <si>
    <t>Dolní</t>
  </si>
  <si>
    <t>mez</t>
  </si>
  <si>
    <t>Výsledek</t>
  </si>
  <si>
    <t>Horní</t>
  </si>
  <si>
    <t>#NENÍ_K_DISPOZICI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</si>
</sst>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4" xfId="0" applyFill="1" applyBorder="1" applyAlignment="1"/>
    <xf numFmtId="0" fontId="2" fillId="0" borderId="3" xfId="0" applyFont="1" applyFill="1" applyBorder="1" applyAlignment="1">
      <alignment horizontal="center"/>
    </xf>
    <xf numFmtId="0" fontId="0" fillId="0" borderId="5" xfId="0" applyFill="1" applyBorder="1" applyAlignment="1"/>
    <xf numFmtId="0" fontId="0" fillId="0" borderId="4" xfId="0" applyNumberFormat="1" applyFill="1" applyBorder="1" applyAlignment="1"/>
    <xf numFmtId="0" fontId="0" fillId="0" borderId="5" xfId="0" applyNumberForma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29D6-B0E0-41EB-844D-AE921D070736}">
  <dimension ref="A1:G41"/>
  <sheetViews>
    <sheetView showGridLines="0" topLeftCell="A10" workbookViewId="0"/>
  </sheetViews>
  <sheetFormatPr defaultRowHeight="15" x14ac:dyDescent="0.25"/>
  <cols>
    <col min="1" max="1" width="2.28515625" customWidth="1"/>
    <col min="2" max="2" width="29.85546875" bestFit="1" customWidth="1"/>
    <col min="3" max="3" width="20.5703125" bestFit="1" customWidth="1"/>
    <col min="4" max="4" width="16.28515625" bestFit="1" customWidth="1"/>
    <col min="5" max="5" width="16.5703125" bestFit="1" customWidth="1"/>
    <col min="6" max="6" width="10.7109375" bestFit="1" customWidth="1"/>
  </cols>
  <sheetData>
    <row r="1" spans="1:5" x14ac:dyDescent="0.25">
      <c r="A1" s="1" t="s">
        <v>8</v>
      </c>
    </row>
    <row r="2" spans="1:5" x14ac:dyDescent="0.25">
      <c r="A2" s="1" t="s">
        <v>9</v>
      </c>
    </row>
    <row r="3" spans="1:5" x14ac:dyDescent="0.25">
      <c r="A3" s="1" t="s">
        <v>10</v>
      </c>
    </row>
    <row r="4" spans="1:5" x14ac:dyDescent="0.25">
      <c r="A4" s="1" t="s">
        <v>11</v>
      </c>
    </row>
    <row r="5" spans="1:5" x14ac:dyDescent="0.25">
      <c r="A5" s="1" t="s">
        <v>12</v>
      </c>
    </row>
    <row r="6" spans="1:5" x14ac:dyDescent="0.25">
      <c r="A6" s="1"/>
      <c r="B6" t="s">
        <v>13</v>
      </c>
    </row>
    <row r="7" spans="1:5" x14ac:dyDescent="0.25">
      <c r="A7" s="1"/>
      <c r="B7" t="s">
        <v>14</v>
      </c>
    </row>
    <row r="8" spans="1:5" x14ac:dyDescent="0.25">
      <c r="A8" s="1"/>
      <c r="B8" t="s">
        <v>15</v>
      </c>
    </row>
    <row r="9" spans="1:5" x14ac:dyDescent="0.25">
      <c r="A9" s="1" t="s">
        <v>16</v>
      </c>
    </row>
    <row r="10" spans="1:5" x14ac:dyDescent="0.25">
      <c r="B10" t="s">
        <v>17</v>
      </c>
    </row>
    <row r="11" spans="1:5" x14ac:dyDescent="0.25">
      <c r="B11" t="s">
        <v>18</v>
      </c>
    </row>
    <row r="14" spans="1:5" ht="15.75" thickBot="1" x14ac:dyDescent="0.3">
      <c r="A14" t="s">
        <v>19</v>
      </c>
    </row>
    <row r="15" spans="1:5" ht="15.75" thickBot="1" x14ac:dyDescent="0.3">
      <c r="B15" s="3" t="s">
        <v>20</v>
      </c>
      <c r="C15" s="3" t="s">
        <v>21</v>
      </c>
      <c r="D15" s="3" t="s">
        <v>22</v>
      </c>
      <c r="E15" s="3" t="s">
        <v>23</v>
      </c>
    </row>
    <row r="16" spans="1:5" ht="15.75" thickBot="1" x14ac:dyDescent="0.3">
      <c r="B16" s="2" t="s">
        <v>31</v>
      </c>
      <c r="C16" s="2" t="s">
        <v>32</v>
      </c>
      <c r="D16" s="5">
        <v>0</v>
      </c>
      <c r="E16" s="5">
        <v>5900</v>
      </c>
    </row>
    <row r="19" spans="1:7" ht="15.75" thickBot="1" x14ac:dyDescent="0.3">
      <c r="A19" t="s">
        <v>24</v>
      </c>
    </row>
    <row r="20" spans="1:7" ht="15.75" thickBot="1" x14ac:dyDescent="0.3">
      <c r="B20" s="3" t="s">
        <v>20</v>
      </c>
      <c r="C20" s="3" t="s">
        <v>21</v>
      </c>
      <c r="D20" s="3" t="s">
        <v>22</v>
      </c>
      <c r="E20" s="3" t="s">
        <v>23</v>
      </c>
      <c r="F20" s="3" t="s">
        <v>25</v>
      </c>
    </row>
    <row r="21" spans="1:7" x14ac:dyDescent="0.25">
      <c r="B21" s="4" t="s">
        <v>33</v>
      </c>
      <c r="C21" s="4" t="s">
        <v>1</v>
      </c>
      <c r="D21" s="6">
        <v>0</v>
      </c>
      <c r="E21" s="6">
        <v>0</v>
      </c>
      <c r="F21" s="4" t="s">
        <v>34</v>
      </c>
    </row>
    <row r="22" spans="1:7" x14ac:dyDescent="0.25">
      <c r="B22" s="4" t="s">
        <v>35</v>
      </c>
      <c r="C22" s="4" t="s">
        <v>1</v>
      </c>
      <c r="D22" s="6">
        <v>0</v>
      </c>
      <c r="E22" s="6">
        <v>40</v>
      </c>
      <c r="F22" s="4" t="s">
        <v>34</v>
      </c>
    </row>
    <row r="23" spans="1:7" x14ac:dyDescent="0.25">
      <c r="B23" s="4" t="s">
        <v>36</v>
      </c>
      <c r="C23" s="4" t="s">
        <v>1</v>
      </c>
      <c r="D23" s="6">
        <v>0</v>
      </c>
      <c r="E23" s="6">
        <v>0</v>
      </c>
      <c r="F23" s="4" t="s">
        <v>34</v>
      </c>
    </row>
    <row r="24" spans="1:7" x14ac:dyDescent="0.25">
      <c r="B24" s="4" t="s">
        <v>37</v>
      </c>
      <c r="C24" s="4" t="s">
        <v>1</v>
      </c>
      <c r="D24" s="6">
        <v>0</v>
      </c>
      <c r="E24" s="6">
        <v>0</v>
      </c>
      <c r="F24" s="4" t="s">
        <v>34</v>
      </c>
    </row>
    <row r="25" spans="1:7" x14ac:dyDescent="0.25">
      <c r="B25" s="4" t="s">
        <v>38</v>
      </c>
      <c r="C25" s="4" t="s">
        <v>1</v>
      </c>
      <c r="D25" s="6">
        <v>0</v>
      </c>
      <c r="E25" s="6">
        <v>20</v>
      </c>
      <c r="F25" s="4" t="s">
        <v>34</v>
      </c>
    </row>
    <row r="26" spans="1:7" ht="15.75" thickBot="1" x14ac:dyDescent="0.3">
      <c r="B26" s="2" t="s">
        <v>39</v>
      </c>
      <c r="C26" s="2" t="s">
        <v>1</v>
      </c>
      <c r="D26" s="5">
        <v>0</v>
      </c>
      <c r="E26" s="5">
        <v>0</v>
      </c>
      <c r="F26" s="2" t="s">
        <v>34</v>
      </c>
    </row>
    <row r="29" spans="1:7" ht="15.75" thickBot="1" x14ac:dyDescent="0.3">
      <c r="A29" t="s">
        <v>26</v>
      </c>
    </row>
    <row r="30" spans="1:7" ht="15.75" thickBot="1" x14ac:dyDescent="0.3">
      <c r="B30" s="3" t="s">
        <v>20</v>
      </c>
      <c r="C30" s="3" t="s">
        <v>21</v>
      </c>
      <c r="D30" s="3" t="s">
        <v>27</v>
      </c>
      <c r="E30" s="3" t="s">
        <v>28</v>
      </c>
      <c r="F30" s="3" t="s">
        <v>29</v>
      </c>
      <c r="G30" s="3" t="s">
        <v>30</v>
      </c>
    </row>
    <row r="31" spans="1:7" x14ac:dyDescent="0.25">
      <c r="B31" s="4" t="s">
        <v>40</v>
      </c>
      <c r="C31" s="4" t="s">
        <v>3</v>
      </c>
      <c r="D31" s="6">
        <v>340</v>
      </c>
      <c r="E31" s="4" t="s">
        <v>41</v>
      </c>
      <c r="F31" s="4" t="s">
        <v>42</v>
      </c>
      <c r="G31" s="6">
        <v>270</v>
      </c>
    </row>
    <row r="32" spans="1:7" x14ac:dyDescent="0.25">
      <c r="B32" s="4" t="s">
        <v>43</v>
      </c>
      <c r="C32" s="4" t="s">
        <v>3</v>
      </c>
      <c r="D32" s="6">
        <v>40</v>
      </c>
      <c r="E32" s="4" t="s">
        <v>44</v>
      </c>
      <c r="F32" s="4" t="s">
        <v>45</v>
      </c>
      <c r="G32" s="6">
        <v>0</v>
      </c>
    </row>
    <row r="33" spans="2:7" x14ac:dyDescent="0.25">
      <c r="B33" s="4" t="s">
        <v>46</v>
      </c>
      <c r="C33" s="4" t="s">
        <v>3</v>
      </c>
      <c r="D33" s="6">
        <v>20</v>
      </c>
      <c r="E33" s="4" t="s">
        <v>47</v>
      </c>
      <c r="F33" s="4" t="s">
        <v>45</v>
      </c>
      <c r="G33" s="6">
        <v>0</v>
      </c>
    </row>
    <row r="34" spans="2:7" x14ac:dyDescent="0.25">
      <c r="B34" s="4" t="s">
        <v>48</v>
      </c>
      <c r="C34" s="4" t="s">
        <v>3</v>
      </c>
      <c r="D34" s="6">
        <v>20</v>
      </c>
      <c r="E34" s="4" t="s">
        <v>49</v>
      </c>
      <c r="F34" s="4" t="s">
        <v>42</v>
      </c>
      <c r="G34" s="4">
        <v>80</v>
      </c>
    </row>
    <row r="35" spans="2:7" x14ac:dyDescent="0.25">
      <c r="B35" s="4" t="s">
        <v>50</v>
      </c>
      <c r="C35" s="4" t="s">
        <v>3</v>
      </c>
      <c r="D35" s="6">
        <v>0</v>
      </c>
      <c r="E35" s="4" t="s">
        <v>51</v>
      </c>
      <c r="F35" s="4" t="s">
        <v>45</v>
      </c>
      <c r="G35" s="6">
        <v>0</v>
      </c>
    </row>
    <row r="36" spans="2:7" x14ac:dyDescent="0.25">
      <c r="B36" s="4" t="s">
        <v>52</v>
      </c>
      <c r="C36" s="4" t="s">
        <v>3</v>
      </c>
      <c r="D36" s="6">
        <v>0</v>
      </c>
      <c r="E36" s="4" t="s">
        <v>53</v>
      </c>
      <c r="F36" s="4" t="s">
        <v>45</v>
      </c>
      <c r="G36" s="6">
        <v>0</v>
      </c>
    </row>
    <row r="37" spans="2:7" x14ac:dyDescent="0.25">
      <c r="B37" s="4" t="s">
        <v>54</v>
      </c>
      <c r="C37" s="4" t="s">
        <v>3</v>
      </c>
      <c r="D37" s="6">
        <v>0</v>
      </c>
      <c r="E37" s="4" t="s">
        <v>55</v>
      </c>
      <c r="F37" s="4" t="s">
        <v>45</v>
      </c>
      <c r="G37" s="6">
        <v>0</v>
      </c>
    </row>
    <row r="38" spans="2:7" x14ac:dyDescent="0.25">
      <c r="B38" s="4" t="s">
        <v>56</v>
      </c>
      <c r="C38" s="4" t="s">
        <v>3</v>
      </c>
      <c r="D38" s="6">
        <v>0</v>
      </c>
      <c r="E38" s="4" t="s">
        <v>57</v>
      </c>
      <c r="F38" s="4" t="s">
        <v>45</v>
      </c>
      <c r="G38" s="6">
        <v>0</v>
      </c>
    </row>
    <row r="39" spans="2:7" x14ac:dyDescent="0.25">
      <c r="B39" s="4" t="s">
        <v>58</v>
      </c>
      <c r="C39" s="4" t="s">
        <v>3</v>
      </c>
      <c r="D39" s="6">
        <v>400</v>
      </c>
      <c r="E39" s="4" t="s">
        <v>59</v>
      </c>
      <c r="F39" s="4" t="s">
        <v>42</v>
      </c>
      <c r="G39" s="6">
        <v>335</v>
      </c>
    </row>
    <row r="40" spans="2:7" x14ac:dyDescent="0.25">
      <c r="B40" s="4" t="s">
        <v>60</v>
      </c>
      <c r="C40" s="4" t="s">
        <v>3</v>
      </c>
      <c r="D40" s="6">
        <v>400</v>
      </c>
      <c r="E40" s="4" t="s">
        <v>61</v>
      </c>
      <c r="F40" s="4" t="s">
        <v>42</v>
      </c>
      <c r="G40" s="6">
        <v>360</v>
      </c>
    </row>
    <row r="41" spans="2:7" ht="15.75" thickBot="1" x14ac:dyDescent="0.3">
      <c r="B41" s="2" t="s">
        <v>62</v>
      </c>
      <c r="C41" s="2" t="s">
        <v>3</v>
      </c>
      <c r="D41" s="5">
        <v>120</v>
      </c>
      <c r="E41" s="2" t="s">
        <v>63</v>
      </c>
      <c r="F41" s="2" t="s">
        <v>42</v>
      </c>
      <c r="G41" s="5">
        <v>65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A5109-7FD4-4827-A32A-67ADC66E4B22}">
  <dimension ref="A1:H29"/>
  <sheetViews>
    <sheetView showGridLines="0" workbookViewId="0"/>
  </sheetViews>
  <sheetFormatPr defaultRowHeight="15" x14ac:dyDescent="0.25"/>
  <cols>
    <col min="1" max="1" width="2.28515625" customWidth="1"/>
    <col min="2" max="2" width="29.85546875" bestFit="1" customWidth="1"/>
    <col min="3" max="3" width="10.5703125" bestFit="1" customWidth="1"/>
    <col min="4" max="4" width="8.5703125" bestFit="1" customWidth="1"/>
    <col min="5" max="5" width="11.85546875" bestFit="1" customWidth="1"/>
    <col min="6" max="6" width="19.140625" bestFit="1" customWidth="1"/>
    <col min="7" max="7" width="9.28515625" bestFit="1" customWidth="1"/>
    <col min="8" max="8" width="12" bestFit="1" customWidth="1"/>
  </cols>
  <sheetData>
    <row r="1" spans="1:8" x14ac:dyDescent="0.25">
      <c r="A1" s="1" t="s">
        <v>64</v>
      </c>
    </row>
    <row r="2" spans="1:8" x14ac:dyDescent="0.25">
      <c r="A2" s="1" t="s">
        <v>9</v>
      </c>
    </row>
    <row r="3" spans="1:8" x14ac:dyDescent="0.25">
      <c r="A3" s="1" t="s">
        <v>10</v>
      </c>
    </row>
    <row r="6" spans="1:8" ht="15.75" thickBot="1" x14ac:dyDescent="0.3">
      <c r="A6" t="s">
        <v>24</v>
      </c>
    </row>
    <row r="7" spans="1:8" x14ac:dyDescent="0.25">
      <c r="B7" s="7"/>
      <c r="C7" s="7"/>
      <c r="D7" s="7" t="s">
        <v>65</v>
      </c>
      <c r="E7" s="7" t="s">
        <v>66</v>
      </c>
      <c r="F7" s="7" t="s">
        <v>68</v>
      </c>
      <c r="G7" s="7" t="s">
        <v>70</v>
      </c>
      <c r="H7" s="7" t="s">
        <v>70</v>
      </c>
    </row>
    <row r="8" spans="1:8" ht="15.75" thickBot="1" x14ac:dyDescent="0.3">
      <c r="B8" s="8" t="s">
        <v>20</v>
      </c>
      <c r="C8" s="8" t="s">
        <v>21</v>
      </c>
      <c r="D8" s="8" t="s">
        <v>27</v>
      </c>
      <c r="E8" s="8" t="s">
        <v>67</v>
      </c>
      <c r="F8" s="8" t="s">
        <v>69</v>
      </c>
      <c r="G8" s="8" t="s">
        <v>71</v>
      </c>
      <c r="H8" s="8" t="s">
        <v>72</v>
      </c>
    </row>
    <row r="9" spans="1:8" x14ac:dyDescent="0.25">
      <c r="B9" s="4" t="s">
        <v>33</v>
      </c>
      <c r="C9" s="4" t="s">
        <v>1</v>
      </c>
      <c r="D9" s="4">
        <v>0</v>
      </c>
      <c r="E9" s="4">
        <v>0</v>
      </c>
      <c r="F9" s="4">
        <v>20</v>
      </c>
      <c r="G9" s="4">
        <v>1E+30</v>
      </c>
      <c r="H9" s="4">
        <v>20.000000000000028</v>
      </c>
    </row>
    <row r="10" spans="1:8" x14ac:dyDescent="0.25">
      <c r="B10" s="4" t="s">
        <v>35</v>
      </c>
      <c r="C10" s="4" t="s">
        <v>1</v>
      </c>
      <c r="D10" s="4">
        <v>40</v>
      </c>
      <c r="E10" s="4">
        <v>0</v>
      </c>
      <c r="F10" s="4">
        <v>110</v>
      </c>
      <c r="G10" s="4">
        <v>1E+30</v>
      </c>
      <c r="H10" s="4">
        <v>110</v>
      </c>
    </row>
    <row r="11" spans="1:8" x14ac:dyDescent="0.25">
      <c r="B11" s="4" t="s">
        <v>36</v>
      </c>
      <c r="C11" s="4" t="s">
        <v>1</v>
      </c>
      <c r="D11" s="4">
        <v>0</v>
      </c>
      <c r="E11" s="4">
        <v>0</v>
      </c>
      <c r="F11" s="4">
        <v>60</v>
      </c>
      <c r="G11" s="4">
        <v>1E+30</v>
      </c>
      <c r="H11" s="4">
        <v>60</v>
      </c>
    </row>
    <row r="12" spans="1:8" x14ac:dyDescent="0.25">
      <c r="B12" s="4" t="s">
        <v>37</v>
      </c>
      <c r="C12" s="4" t="s">
        <v>1</v>
      </c>
      <c r="D12" s="4">
        <v>0</v>
      </c>
      <c r="E12" s="4">
        <v>0</v>
      </c>
      <c r="F12" s="4">
        <v>80</v>
      </c>
      <c r="G12" s="4">
        <v>1E+30</v>
      </c>
      <c r="H12" s="4">
        <v>79.999999999999943</v>
      </c>
    </row>
    <row r="13" spans="1:8" x14ac:dyDescent="0.25">
      <c r="B13" s="4" t="s">
        <v>38</v>
      </c>
      <c r="C13" s="4" t="s">
        <v>1</v>
      </c>
      <c r="D13" s="4">
        <v>20</v>
      </c>
      <c r="E13" s="4">
        <v>0</v>
      </c>
      <c r="F13" s="4">
        <v>75</v>
      </c>
      <c r="G13" s="4">
        <v>1E+30</v>
      </c>
      <c r="H13" s="4">
        <v>75</v>
      </c>
    </row>
    <row r="14" spans="1:8" ht="15.75" thickBot="1" x14ac:dyDescent="0.3">
      <c r="B14" s="2" t="s">
        <v>39</v>
      </c>
      <c r="C14" s="2" t="s">
        <v>1</v>
      </c>
      <c r="D14" s="2">
        <v>0</v>
      </c>
      <c r="E14" s="2">
        <v>0</v>
      </c>
      <c r="F14" s="2">
        <v>90</v>
      </c>
      <c r="G14" s="2">
        <v>1E+30</v>
      </c>
      <c r="H14" s="2">
        <v>90</v>
      </c>
    </row>
    <row r="16" spans="1:8" ht="15.75" thickBot="1" x14ac:dyDescent="0.3">
      <c r="A16" t="s">
        <v>26</v>
      </c>
    </row>
    <row r="17" spans="2:8" x14ac:dyDescent="0.25">
      <c r="B17" s="7"/>
      <c r="C17" s="7"/>
      <c r="D17" s="7" t="s">
        <v>65</v>
      </c>
      <c r="E17" s="7" t="s">
        <v>73</v>
      </c>
      <c r="F17" s="7" t="s">
        <v>75</v>
      </c>
      <c r="G17" s="7" t="s">
        <v>70</v>
      </c>
      <c r="H17" s="7" t="s">
        <v>70</v>
      </c>
    </row>
    <row r="18" spans="2:8" ht="15.75" thickBot="1" x14ac:dyDescent="0.3">
      <c r="B18" s="8" t="s">
        <v>20</v>
      </c>
      <c r="C18" s="8" t="s">
        <v>21</v>
      </c>
      <c r="D18" s="8" t="s">
        <v>27</v>
      </c>
      <c r="E18" s="8" t="s">
        <v>74</v>
      </c>
      <c r="F18" s="8" t="s">
        <v>76</v>
      </c>
      <c r="G18" s="8" t="s">
        <v>71</v>
      </c>
      <c r="H18" s="8" t="s">
        <v>72</v>
      </c>
    </row>
    <row r="19" spans="2:8" x14ac:dyDescent="0.25">
      <c r="B19" s="4" t="s">
        <v>40</v>
      </c>
      <c r="C19" s="4" t="s">
        <v>3</v>
      </c>
      <c r="D19" s="4">
        <v>340</v>
      </c>
      <c r="E19" s="4">
        <v>0</v>
      </c>
      <c r="F19" s="4">
        <v>70</v>
      </c>
      <c r="G19" s="4">
        <v>270</v>
      </c>
      <c r="H19" s="4">
        <v>1E+30</v>
      </c>
    </row>
    <row r="20" spans="2:8" x14ac:dyDescent="0.25">
      <c r="B20" s="4" t="s">
        <v>43</v>
      </c>
      <c r="C20" s="4" t="s">
        <v>3</v>
      </c>
      <c r="D20" s="4">
        <v>40</v>
      </c>
      <c r="E20" s="4">
        <v>110</v>
      </c>
      <c r="F20" s="4">
        <v>40</v>
      </c>
      <c r="G20" s="4">
        <v>1E+30</v>
      </c>
      <c r="H20" s="4">
        <v>32.5</v>
      </c>
    </row>
    <row r="21" spans="2:8" x14ac:dyDescent="0.25">
      <c r="B21" s="4" t="s">
        <v>46</v>
      </c>
      <c r="C21" s="4" t="s">
        <v>3</v>
      </c>
      <c r="D21" s="4">
        <v>20</v>
      </c>
      <c r="E21" s="4">
        <v>75</v>
      </c>
      <c r="F21" s="4">
        <v>20</v>
      </c>
      <c r="G21" s="4">
        <v>80</v>
      </c>
      <c r="H21" s="4">
        <v>32.500000000000007</v>
      </c>
    </row>
    <row r="22" spans="2:8" x14ac:dyDescent="0.25">
      <c r="B22" s="4" t="s">
        <v>48</v>
      </c>
      <c r="C22" s="4" t="s">
        <v>3</v>
      </c>
      <c r="D22" s="4">
        <v>20</v>
      </c>
      <c r="E22" s="4">
        <v>0</v>
      </c>
      <c r="F22" s="4">
        <v>100</v>
      </c>
      <c r="G22" s="4">
        <v>1E+30</v>
      </c>
      <c r="H22" s="4">
        <v>80</v>
      </c>
    </row>
    <row r="23" spans="2:8" x14ac:dyDescent="0.25">
      <c r="B23" s="4" t="s">
        <v>50</v>
      </c>
      <c r="C23" s="4" t="s">
        <v>3</v>
      </c>
      <c r="D23" s="4">
        <v>0</v>
      </c>
      <c r="E23" s="4">
        <v>20.000000000000028</v>
      </c>
      <c r="F23" s="4">
        <v>0</v>
      </c>
      <c r="G23" s="4">
        <v>1E+30</v>
      </c>
      <c r="H23" s="4">
        <v>13.000000000000002</v>
      </c>
    </row>
    <row r="24" spans="2:8" x14ac:dyDescent="0.25">
      <c r="B24" s="4" t="s">
        <v>52</v>
      </c>
      <c r="C24" s="4" t="s">
        <v>3</v>
      </c>
      <c r="D24" s="4">
        <v>0</v>
      </c>
      <c r="E24" s="4">
        <v>60</v>
      </c>
      <c r="F24" s="4">
        <v>0</v>
      </c>
      <c r="G24" s="4">
        <v>1E+30</v>
      </c>
      <c r="H24" s="4">
        <v>16.250000000000004</v>
      </c>
    </row>
    <row r="25" spans="2:8" x14ac:dyDescent="0.25">
      <c r="B25" s="4" t="s">
        <v>54</v>
      </c>
      <c r="C25" s="4" t="s">
        <v>3</v>
      </c>
      <c r="D25" s="4">
        <v>0</v>
      </c>
      <c r="E25" s="4">
        <v>79.999999999999943</v>
      </c>
      <c r="F25" s="4">
        <v>0</v>
      </c>
      <c r="G25" s="4">
        <v>1E+30</v>
      </c>
      <c r="H25" s="4">
        <v>7.2222222222222241</v>
      </c>
    </row>
    <row r="26" spans="2:8" x14ac:dyDescent="0.25">
      <c r="B26" s="4" t="s">
        <v>56</v>
      </c>
      <c r="C26" s="4" t="s">
        <v>3</v>
      </c>
      <c r="D26" s="4">
        <v>0</v>
      </c>
      <c r="E26" s="4">
        <v>90</v>
      </c>
      <c r="F26" s="4">
        <v>0</v>
      </c>
      <c r="G26" s="4">
        <v>1E+30</v>
      </c>
      <c r="H26" s="4">
        <v>9.2857142857142918</v>
      </c>
    </row>
    <row r="27" spans="2:8" x14ac:dyDescent="0.25">
      <c r="B27" s="4" t="s">
        <v>58</v>
      </c>
      <c r="C27" s="4" t="s">
        <v>3</v>
      </c>
      <c r="D27" s="4">
        <v>400</v>
      </c>
      <c r="E27" s="4">
        <v>0</v>
      </c>
      <c r="F27" s="4">
        <v>65</v>
      </c>
      <c r="G27" s="4">
        <v>335</v>
      </c>
      <c r="H27" s="4">
        <v>1E+30</v>
      </c>
    </row>
    <row r="28" spans="2:8" x14ac:dyDescent="0.25">
      <c r="B28" s="4" t="s">
        <v>60</v>
      </c>
      <c r="C28" s="4" t="s">
        <v>3</v>
      </c>
      <c r="D28" s="4">
        <v>400</v>
      </c>
      <c r="E28" s="4">
        <v>0</v>
      </c>
      <c r="F28" s="4">
        <v>40</v>
      </c>
      <c r="G28" s="4">
        <v>360.00000000000011</v>
      </c>
      <c r="H28" s="4">
        <v>1E+30</v>
      </c>
    </row>
    <row r="29" spans="2:8" ht="15.75" thickBot="1" x14ac:dyDescent="0.3">
      <c r="B29" s="2" t="s">
        <v>62</v>
      </c>
      <c r="C29" s="2" t="s">
        <v>3</v>
      </c>
      <c r="D29" s="2">
        <v>120</v>
      </c>
      <c r="E29" s="2">
        <v>0</v>
      </c>
      <c r="F29" s="2">
        <v>55</v>
      </c>
      <c r="G29" s="2">
        <v>65.000000000000028</v>
      </c>
      <c r="H29" s="2">
        <v>1E+30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C6E8-BC2B-4730-B1F0-577DB3C3F68F}">
  <dimension ref="A1:J18"/>
  <sheetViews>
    <sheetView showGridLines="0" workbookViewId="0">
      <selection sqref="A1:A3"/>
    </sheetView>
  </sheetViews>
  <sheetFormatPr defaultRowHeight="15" x14ac:dyDescent="0.25"/>
  <cols>
    <col min="1" max="1" width="2.28515625" customWidth="1"/>
    <col min="2" max="2" width="29.85546875" bestFit="1" customWidth="1"/>
    <col min="3" max="3" width="10.140625" bestFit="1" customWidth="1"/>
    <col min="4" max="4" width="8.5703125" bestFit="1" customWidth="1"/>
    <col min="5" max="5" width="2.28515625" customWidth="1"/>
    <col min="6" max="6" width="5.7109375" bestFit="1" customWidth="1"/>
    <col min="7" max="7" width="14.7109375" bestFit="1" customWidth="1"/>
    <col min="8" max="8" width="2.28515625" customWidth="1"/>
    <col min="9" max="9" width="5.85546875" bestFit="1" customWidth="1"/>
    <col min="10" max="10" width="14.7109375" bestFit="1" customWidth="1"/>
  </cols>
  <sheetData>
    <row r="1" spans="1:10" x14ac:dyDescent="0.25">
      <c r="A1" s="1" t="s">
        <v>77</v>
      </c>
    </row>
    <row r="2" spans="1:10" x14ac:dyDescent="0.25">
      <c r="A2" s="1" t="s">
        <v>9</v>
      </c>
    </row>
    <row r="3" spans="1:10" x14ac:dyDescent="0.25">
      <c r="A3" s="1" t="s">
        <v>10</v>
      </c>
    </row>
    <row r="5" spans="1:10" ht="15.75" thickBot="1" x14ac:dyDescent="0.3"/>
    <row r="6" spans="1:10" x14ac:dyDescent="0.25">
      <c r="B6" s="7"/>
      <c r="C6" s="7" t="s">
        <v>68</v>
      </c>
      <c r="D6" s="7"/>
    </row>
    <row r="7" spans="1:10" ht="15.75" thickBot="1" x14ac:dyDescent="0.3">
      <c r="B7" s="8" t="s">
        <v>20</v>
      </c>
      <c r="C7" s="8" t="s">
        <v>21</v>
      </c>
      <c r="D7" s="8" t="s">
        <v>27</v>
      </c>
    </row>
    <row r="8" spans="1:10" ht="15.75" thickBot="1" x14ac:dyDescent="0.3">
      <c r="B8" s="2" t="s">
        <v>31</v>
      </c>
      <c r="C8" s="2" t="s">
        <v>32</v>
      </c>
      <c r="D8" s="5">
        <v>5900</v>
      </c>
    </row>
    <row r="10" spans="1:10" ht="15.75" thickBot="1" x14ac:dyDescent="0.3"/>
    <row r="11" spans="1:10" x14ac:dyDescent="0.25">
      <c r="B11" s="7"/>
      <c r="C11" s="7" t="s">
        <v>78</v>
      </c>
      <c r="D11" s="7"/>
      <c r="F11" s="7" t="s">
        <v>79</v>
      </c>
      <c r="G11" s="7" t="s">
        <v>68</v>
      </c>
      <c r="I11" s="7" t="s">
        <v>82</v>
      </c>
      <c r="J11" s="7" t="s">
        <v>68</v>
      </c>
    </row>
    <row r="12" spans="1:10" ht="15.75" thickBot="1" x14ac:dyDescent="0.3">
      <c r="B12" s="8" t="s">
        <v>20</v>
      </c>
      <c r="C12" s="8" t="s">
        <v>21</v>
      </c>
      <c r="D12" s="8" t="s">
        <v>27</v>
      </c>
      <c r="F12" s="8" t="s">
        <v>80</v>
      </c>
      <c r="G12" s="8" t="s">
        <v>81</v>
      </c>
      <c r="I12" s="8" t="s">
        <v>80</v>
      </c>
      <c r="J12" s="8" t="s">
        <v>81</v>
      </c>
    </row>
    <row r="13" spans="1:10" x14ac:dyDescent="0.25">
      <c r="B13" s="4" t="s">
        <v>33</v>
      </c>
      <c r="C13" s="4" t="s">
        <v>1</v>
      </c>
      <c r="D13" s="6">
        <v>0</v>
      </c>
      <c r="F13" s="6">
        <v>0</v>
      </c>
      <c r="G13" s="6">
        <v>5900</v>
      </c>
      <c r="I13" s="4" t="s">
        <v>83</v>
      </c>
      <c r="J13" s="4" t="s">
        <v>83</v>
      </c>
    </row>
    <row r="14" spans="1:10" x14ac:dyDescent="0.25">
      <c r="B14" s="4" t="s">
        <v>35</v>
      </c>
      <c r="C14" s="4" t="s">
        <v>1</v>
      </c>
      <c r="D14" s="6">
        <v>40</v>
      </c>
      <c r="F14" s="6">
        <v>40</v>
      </c>
      <c r="G14" s="6">
        <v>5900</v>
      </c>
      <c r="I14" s="4" t="s">
        <v>83</v>
      </c>
      <c r="J14" s="4" t="s">
        <v>83</v>
      </c>
    </row>
    <row r="15" spans="1:10" x14ac:dyDescent="0.25">
      <c r="B15" s="4" t="s">
        <v>36</v>
      </c>
      <c r="C15" s="4" t="s">
        <v>1</v>
      </c>
      <c r="D15" s="6">
        <v>0</v>
      </c>
      <c r="F15" s="6">
        <v>0</v>
      </c>
      <c r="G15" s="6">
        <v>5900</v>
      </c>
      <c r="I15" s="4" t="s">
        <v>83</v>
      </c>
      <c r="J15" s="4" t="s">
        <v>83</v>
      </c>
    </row>
    <row r="16" spans="1:10" x14ac:dyDescent="0.25">
      <c r="B16" s="4" t="s">
        <v>37</v>
      </c>
      <c r="C16" s="4" t="s">
        <v>1</v>
      </c>
      <c r="D16" s="6">
        <v>0</v>
      </c>
      <c r="F16" s="6">
        <v>0</v>
      </c>
      <c r="G16" s="6">
        <v>5900</v>
      </c>
      <c r="I16" s="4" t="s">
        <v>83</v>
      </c>
      <c r="J16" s="4" t="s">
        <v>83</v>
      </c>
    </row>
    <row r="17" spans="2:10" x14ac:dyDescent="0.25">
      <c r="B17" s="4" t="s">
        <v>38</v>
      </c>
      <c r="C17" s="4" t="s">
        <v>1</v>
      </c>
      <c r="D17" s="6">
        <v>20</v>
      </c>
      <c r="F17" s="6">
        <v>20</v>
      </c>
      <c r="G17" s="6">
        <v>5900</v>
      </c>
      <c r="I17" s="6">
        <v>100</v>
      </c>
      <c r="J17" s="6">
        <v>11900</v>
      </c>
    </row>
    <row r="18" spans="2:10" ht="15.75" thickBot="1" x14ac:dyDescent="0.3">
      <c r="B18" s="2" t="s">
        <v>39</v>
      </c>
      <c r="C18" s="2" t="s">
        <v>1</v>
      </c>
      <c r="D18" s="5">
        <v>0</v>
      </c>
      <c r="F18" s="5">
        <v>0</v>
      </c>
      <c r="G18" s="5">
        <v>5900</v>
      </c>
      <c r="I18" s="2" t="s">
        <v>83</v>
      </c>
      <c r="J18" s="2" t="s">
        <v>83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N22"/>
  <sheetViews>
    <sheetView tabSelected="1" workbookViewId="0">
      <selection activeCell="Q20" sqref="Q20"/>
    </sheetView>
  </sheetViews>
  <sheetFormatPr defaultRowHeight="15" x14ac:dyDescent="0.25"/>
  <cols>
    <col min="2" max="2" width="9.7109375" bestFit="1" customWidth="1"/>
    <col min="3" max="3" width="3" bestFit="1" customWidth="1"/>
    <col min="4" max="4" width="4" bestFit="1" customWidth="1"/>
    <col min="6" max="7" width="3" bestFit="1" customWidth="1"/>
    <col min="10" max="10" width="10.28515625" bestFit="1" customWidth="1"/>
  </cols>
  <sheetData>
    <row r="5" spans="2:14" x14ac:dyDescent="0.25">
      <c r="B5" t="s">
        <v>6</v>
      </c>
      <c r="C5">
        <v>20</v>
      </c>
      <c r="D5">
        <v>110</v>
      </c>
      <c r="E5">
        <v>60</v>
      </c>
      <c r="F5">
        <v>80</v>
      </c>
      <c r="G5">
        <v>75</v>
      </c>
      <c r="H5">
        <v>90</v>
      </c>
    </row>
    <row r="6" spans="2:14" x14ac:dyDescent="0.25">
      <c r="K6" t="s">
        <v>3</v>
      </c>
      <c r="M6" t="s">
        <v>4</v>
      </c>
      <c r="N6" t="s">
        <v>5</v>
      </c>
    </row>
    <row r="7" spans="2:14" x14ac:dyDescent="0.25">
      <c r="C7">
        <v>2</v>
      </c>
      <c r="D7">
        <v>6</v>
      </c>
      <c r="E7">
        <v>5</v>
      </c>
      <c r="F7">
        <v>5</v>
      </c>
      <c r="G7">
        <v>8</v>
      </c>
      <c r="H7">
        <v>7</v>
      </c>
      <c r="K7">
        <f>C7*$C$21+D7*$D$21+E7*$E$21+F7*$F$21+G7*$G$21+H7*$H$21</f>
        <v>400</v>
      </c>
      <c r="L7" t="s">
        <v>0</v>
      </c>
      <c r="M7">
        <v>65</v>
      </c>
      <c r="N7">
        <f>M7-K7</f>
        <v>-335</v>
      </c>
    </row>
    <row r="8" spans="2:14" x14ac:dyDescent="0.25">
      <c r="C8">
        <v>5</v>
      </c>
      <c r="D8">
        <v>7</v>
      </c>
      <c r="E8">
        <v>9</v>
      </c>
      <c r="F8">
        <v>6</v>
      </c>
      <c r="G8">
        <v>6</v>
      </c>
      <c r="H8">
        <v>4</v>
      </c>
      <c r="K8">
        <f>C8*$C$21+D8*$D$21+E8*$E$21+F8*$F$21+G8*$G$21+H8*$H$21</f>
        <v>400</v>
      </c>
      <c r="L8" t="s">
        <v>0</v>
      </c>
      <c r="M8">
        <v>40</v>
      </c>
      <c r="N8">
        <f t="shared" ref="N8:N18" si="0">M8-K8</f>
        <v>-360</v>
      </c>
    </row>
    <row r="9" spans="2:14" x14ac:dyDescent="0.25">
      <c r="C9">
        <v>5</v>
      </c>
      <c r="D9">
        <v>2</v>
      </c>
      <c r="E9">
        <v>4</v>
      </c>
      <c r="F9">
        <v>9</v>
      </c>
      <c r="G9">
        <v>2</v>
      </c>
      <c r="H9">
        <v>7</v>
      </c>
      <c r="K9">
        <f>C9*$C$21+D9*$D$21+E9*$E$21+F9*$F$21+G9*$G$21+H9*$H$21</f>
        <v>120</v>
      </c>
      <c r="L9" t="s">
        <v>0</v>
      </c>
      <c r="M9">
        <v>55</v>
      </c>
      <c r="N9">
        <f t="shared" si="0"/>
        <v>-65</v>
      </c>
    </row>
    <row r="10" spans="2:14" x14ac:dyDescent="0.25">
      <c r="C10">
        <v>3</v>
      </c>
      <c r="D10">
        <v>6</v>
      </c>
      <c r="E10">
        <v>4</v>
      </c>
      <c r="F10">
        <v>9</v>
      </c>
      <c r="G10">
        <v>5</v>
      </c>
      <c r="H10">
        <v>3</v>
      </c>
      <c r="K10">
        <f>C10*$C$21+D10*$D$21+E10*$E$21+F10*$F$21+G10*$G$21+H10*$H$21</f>
        <v>340</v>
      </c>
      <c r="L10" t="s">
        <v>0</v>
      </c>
      <c r="M10">
        <v>70</v>
      </c>
      <c r="N10">
        <f t="shared" si="0"/>
        <v>-270</v>
      </c>
    </row>
    <row r="11" spans="2:14" x14ac:dyDescent="0.25">
      <c r="D11">
        <v>1</v>
      </c>
      <c r="K11">
        <f>C11*$C$21+D11*$D$21+E11*$E$21+F11*$F$21+G11*$G$21+H11*$H$21</f>
        <v>40</v>
      </c>
      <c r="L11" t="s">
        <v>0</v>
      </c>
      <c r="M11">
        <v>40</v>
      </c>
      <c r="N11">
        <f t="shared" si="0"/>
        <v>0</v>
      </c>
    </row>
    <row r="12" spans="2:14" x14ac:dyDescent="0.25">
      <c r="G12">
        <v>1</v>
      </c>
      <c r="K12">
        <f>C12*$C$21+D12*$D$21+E12*$E$21+F12*$F$21+G12*$G$21+H12*$H$21</f>
        <v>20</v>
      </c>
      <c r="L12" t="s">
        <v>0</v>
      </c>
      <c r="M12">
        <v>20</v>
      </c>
      <c r="N12">
        <f t="shared" si="0"/>
        <v>0</v>
      </c>
    </row>
    <row r="13" spans="2:14" x14ac:dyDescent="0.25">
      <c r="G13">
        <v>1</v>
      </c>
      <c r="K13">
        <f>C13*$C$21+D13*$D$21+E13*$E$21+F13*$F$21+G13*$G$21+H13*$H$21</f>
        <v>20</v>
      </c>
      <c r="L13" t="s">
        <v>7</v>
      </c>
      <c r="M13">
        <v>100</v>
      </c>
      <c r="N13">
        <f t="shared" si="0"/>
        <v>80</v>
      </c>
    </row>
    <row r="14" spans="2:14" x14ac:dyDescent="0.25">
      <c r="C14">
        <v>1</v>
      </c>
      <c r="K14">
        <f>C14*$C$21+D14*$D$21+E14*$E$21+F14*$F$21+G14*$G$21+H14*$H$21</f>
        <v>0</v>
      </c>
      <c r="L14" t="s">
        <v>0</v>
      </c>
      <c r="M14">
        <v>0</v>
      </c>
      <c r="N14">
        <f t="shared" si="0"/>
        <v>0</v>
      </c>
    </row>
    <row r="15" spans="2:14" x14ac:dyDescent="0.25">
      <c r="E15">
        <v>1</v>
      </c>
      <c r="K15">
        <f>C15*$C$21+D15*$D$21+E15*$E$21+F15*$F$21+G15*$G$21+H15*$H$21</f>
        <v>0</v>
      </c>
      <c r="L15" t="s">
        <v>0</v>
      </c>
      <c r="M15">
        <v>0</v>
      </c>
      <c r="N15">
        <f t="shared" si="0"/>
        <v>0</v>
      </c>
    </row>
    <row r="16" spans="2:14" x14ac:dyDescent="0.25">
      <c r="F16">
        <v>1</v>
      </c>
      <c r="K16">
        <f>C16*$C$21+D16*$D$21+E16*$E$21+F16*$F$21+G16*$G$21+H16*$H$21</f>
        <v>0</v>
      </c>
      <c r="L16" t="s">
        <v>0</v>
      </c>
      <c r="M16">
        <v>0</v>
      </c>
      <c r="N16">
        <f t="shared" si="0"/>
        <v>0</v>
      </c>
    </row>
    <row r="17" spans="2:14" x14ac:dyDescent="0.25">
      <c r="H17">
        <v>1</v>
      </c>
      <c r="K17">
        <f>C17*$C$21+D17*$D$21+E17*$E$21+F17*$F$21+G17*$G$21+H17*$H$21</f>
        <v>0</v>
      </c>
      <c r="L17" t="s">
        <v>0</v>
      </c>
      <c r="M17">
        <v>0</v>
      </c>
      <c r="N17">
        <f t="shared" si="0"/>
        <v>0</v>
      </c>
    </row>
    <row r="21" spans="2:14" x14ac:dyDescent="0.25">
      <c r="B21" t="s">
        <v>1</v>
      </c>
      <c r="C21">
        <v>0</v>
      </c>
      <c r="D21">
        <v>40</v>
      </c>
      <c r="E21">
        <v>0</v>
      </c>
      <c r="F21">
        <v>0</v>
      </c>
      <c r="G21">
        <v>20</v>
      </c>
      <c r="H21">
        <v>0</v>
      </c>
      <c r="J21" t="s">
        <v>2</v>
      </c>
      <c r="K21">
        <f>C5*C21+D5*D21+E5*E21+F5*F21+G5*G21+H5*H21</f>
        <v>5900</v>
      </c>
    </row>
    <row r="22" spans="2:14" x14ac:dyDescent="0.25">
      <c r="B22" t="s">
        <v>6</v>
      </c>
      <c r="C22">
        <v>20</v>
      </c>
      <c r="D22">
        <v>110</v>
      </c>
      <c r="E22">
        <v>60</v>
      </c>
      <c r="F22">
        <v>80</v>
      </c>
      <c r="G22">
        <v>75</v>
      </c>
      <c r="H22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Výsledková sestava 1</vt:lpstr>
      <vt:lpstr>Citlivostní sestava 1</vt:lpstr>
      <vt:lpstr>Limitní sestava 1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2019-04-09T14:42:58Z</dcterms:modified>
</cp:coreProperties>
</file>