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tel i3\Desktop\"/>
    </mc:Choice>
  </mc:AlternateContent>
  <bookViews>
    <workbookView xWindow="0" yWindow="0" windowWidth="21600" windowHeight="9735"/>
  </bookViews>
  <sheets>
    <sheet name="List1" sheetId="1" r:id="rId1"/>
    <sheet name="List2" sheetId="2" r:id="rId2"/>
    <sheet name="List3" sheetId="3" r:id="rId3"/>
  </sheets>
  <calcPr calcId="152511"/>
</workbook>
</file>

<file path=xl/calcChain.xml><?xml version="1.0" encoding="utf-8"?>
<calcChain xmlns="http://schemas.openxmlformats.org/spreadsheetml/2006/main">
  <c r="K4" i="1" l="1" a="1"/>
  <c r="K4" i="1" s="1"/>
  <c r="K3" i="1" a="1"/>
  <c r="K3" i="1"/>
  <c r="J4" i="1" a="1"/>
  <c r="J4" i="1" s="1"/>
  <c r="J3" i="1" a="1"/>
  <c r="J3" i="1" s="1"/>
  <c r="I3" i="1"/>
  <c r="F13" i="1" l="1" a="1"/>
  <c r="F13" i="1" s="1"/>
  <c r="F11" i="1" a="1"/>
  <c r="F11" i="1" s="1"/>
  <c r="F12" i="1" a="1"/>
  <c r="F12" i="1" s="1"/>
  <c r="F8" i="1" a="1"/>
  <c r="F8" i="1" s="1"/>
  <c r="F9" i="1" a="1"/>
  <c r="F9" i="1" s="1"/>
  <c r="F7" i="1" a="1"/>
  <c r="F7" i="1" s="1"/>
  <c r="F4" i="1" a="1"/>
  <c r="F4" i="1" s="1"/>
  <c r="F5" i="1" a="1"/>
  <c r="F5" i="1" s="1"/>
  <c r="F3" i="1" a="1"/>
  <c r="F3" i="1" s="1"/>
</calcChain>
</file>

<file path=xl/sharedStrings.xml><?xml version="1.0" encoding="utf-8"?>
<sst xmlns="http://schemas.openxmlformats.org/spreadsheetml/2006/main" count="33" uniqueCount="18">
  <si>
    <t>POHLAVÍ</t>
  </si>
  <si>
    <t>VĚK</t>
  </si>
  <si>
    <t>žena</t>
  </si>
  <si>
    <t>muž</t>
  </si>
  <si>
    <t>dítě</t>
  </si>
  <si>
    <t>PRŮMĚR ŽENY</t>
  </si>
  <si>
    <t>PRŮMĚR MUŽI</t>
  </si>
  <si>
    <t>PRŮMĚR DĚTI</t>
  </si>
  <si>
    <t>SMODCH ŽENY</t>
  </si>
  <si>
    <t>SMODCH MUŽI</t>
  </si>
  <si>
    <t>SMODCH DĚTI</t>
  </si>
  <si>
    <t>MODUS ŽENY</t>
  </si>
  <si>
    <t>MODUS MUŽI</t>
  </si>
  <si>
    <t>MODUS DĚTI</t>
  </si>
  <si>
    <t>PRŮMĚR ŽENY + MUŽI</t>
  </si>
  <si>
    <t>PRŮMĚR DĚTI + MUŽI</t>
  </si>
  <si>
    <t>kritérium "natvrdo"</t>
  </si>
  <si>
    <t>kritérium z buňky 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</si>
</sst>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  <font>
      <b/>
      <i/>
      <sz val="11"/>
      <color rgb="FF7030A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2" borderId="8" xfId="0" applyFont="1" applyFill="1" applyBorder="1"/>
    <xf numFmtId="0" fontId="2" fillId="2" borderId="9" xfId="0" applyFont="1" applyFill="1" applyBorder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3" fillId="0" borderId="4" xfId="0" applyFont="1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4" fillId="0" borderId="1" xfId="0" applyFont="1" applyBorder="1"/>
    <xf numFmtId="0" fontId="4" fillId="0" borderId="4" xfId="0" applyFont="1" applyBorder="1"/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3"/>
  <sheetViews>
    <sheetView tabSelected="1" workbookViewId="0">
      <selection activeCell="K4" sqref="K4"/>
    </sheetView>
  </sheetViews>
  <sheetFormatPr defaultRowHeight="15" x14ac:dyDescent="0.25"/>
  <cols>
    <col min="5" max="5" width="15" bestFit="1" customWidth="1"/>
    <col min="6" max="6" width="12.28515625" customWidth="1"/>
    <col min="7" max="7" width="16.28515625" bestFit="1" customWidth="1"/>
    <col min="8" max="8" width="21.28515625" bestFit="1" customWidth="1"/>
    <col min="10" max="10" width="18.42578125" customWidth="1"/>
    <col min="11" max="11" width="19.42578125" customWidth="1"/>
  </cols>
  <sheetData>
    <row r="2" spans="2:11" ht="15.75" thickBot="1" x14ac:dyDescent="0.3">
      <c r="B2" s="1"/>
      <c r="C2" s="1"/>
      <c r="J2" t="s">
        <v>16</v>
      </c>
      <c r="K2" t="s">
        <v>17</v>
      </c>
    </row>
    <row r="3" spans="2:11" ht="15.75" thickBot="1" x14ac:dyDescent="0.3">
      <c r="B3" s="8" t="s">
        <v>0</v>
      </c>
      <c r="C3" s="9" t="s">
        <v>1</v>
      </c>
      <c r="E3" s="10" t="s">
        <v>5</v>
      </c>
      <c r="F3" s="13">
        <f t="array" ref="F3">AVERAGE(IF(LEFT($B$4:$B$21,1)=MID(E3,SEARCH(" ",E3,1)+1,1),$C$4:$C$21,""))</f>
        <v>35.666666666666664</v>
      </c>
      <c r="H3" s="16" t="s">
        <v>14</v>
      </c>
      <c r="I3" s="14" t="e">
        <f>AVERAGEIFS(C4:C21,B4:B21,"žena",B4:B21,"muž")</f>
        <v>#DIV/0!</v>
      </c>
      <c r="J3" s="18">
        <f t="array" ref="J3">AVERAGE(IF($B$4:$B$21="žena",$C$4:$C$21,""),IF($B$4:$B$21="muž",$C$4:$C$21,""))</f>
        <v>35.07692307692308</v>
      </c>
      <c r="K3" s="18">
        <f t="array" ref="K3">AVERAGE(IF(LEFT($B$4:$B$21,1)=MID(H3,SEARCH(" ",H3,1)+1,1),$C$4:$C$21,""),IF(LEFT($B$4:$B$21,1)=MID(H3,SEARCH("+",H3,1)+2,1),$C$4:$C$21,""))</f>
        <v>35.07692307692308</v>
      </c>
    </row>
    <row r="4" spans="2:11" ht="16.5" thickTop="1" thickBot="1" x14ac:dyDescent="0.3">
      <c r="B4" s="6" t="s">
        <v>2</v>
      </c>
      <c r="C4" s="7">
        <v>25</v>
      </c>
      <c r="E4" s="11" t="s">
        <v>6</v>
      </c>
      <c r="F4" s="13">
        <f t="array" ref="F4">AVERAGE(IF(LEFT($B$4:$B$21,1)=MID(E4,SEARCH(" ",E4,1)+1,1),$C$4:$C$21,""))</f>
        <v>34.571428571428569</v>
      </c>
      <c r="G4" s="1"/>
      <c r="H4" s="17" t="s">
        <v>15</v>
      </c>
      <c r="I4" s="15"/>
      <c r="J4" s="18">
        <f t="array" ref="J4">AVERAGE(IF($B$4:$B$21="dítě",$C$4:$C$21,""),IF($B$4:$B$21="muž",$C$4:$C$21,""))</f>
        <v>23.916666666666668</v>
      </c>
      <c r="K4" s="18">
        <f t="array" ref="K4">AVERAGE(IF(LEFT($B$4:$B$21,1)=MID(H4,SEARCH(" ",H4,1)+1,1),$C$4:$C$21,""),IF(LEFT($B$4:$B$21,1)=MID(H4,SEARCH("+",H4,1)+2,1),$C$4:$C$21,""))</f>
        <v>23.916666666666668</v>
      </c>
    </row>
    <row r="5" spans="2:11" ht="15.75" thickBot="1" x14ac:dyDescent="0.3">
      <c r="B5" s="2" t="s">
        <v>3</v>
      </c>
      <c r="C5" s="3">
        <v>50</v>
      </c>
      <c r="E5" s="12" t="s">
        <v>7</v>
      </c>
      <c r="F5" s="13">
        <f t="array" ref="F5">AVERAGE(IF(LEFT($B$4:$B$21,1)=MID(E5,SEARCH(" ",E5,1)+1,1),$C$4:$C$21,""))</f>
        <v>9</v>
      </c>
      <c r="G5" s="1"/>
    </row>
    <row r="6" spans="2:11" ht="15.75" thickBot="1" x14ac:dyDescent="0.3">
      <c r="B6" s="2" t="s">
        <v>3</v>
      </c>
      <c r="C6" s="3">
        <v>40</v>
      </c>
      <c r="E6" s="1"/>
      <c r="F6" s="1"/>
    </row>
    <row r="7" spans="2:11" x14ac:dyDescent="0.25">
      <c r="B7" s="2" t="s">
        <v>2</v>
      </c>
      <c r="C7" s="3">
        <v>30</v>
      </c>
      <c r="E7" s="10" t="s">
        <v>8</v>
      </c>
      <c r="F7" s="13">
        <f t="array" ref="F7">STDEVP(IF(LEFT($B$4:$B$21,1)=MID(E7,SEARCH(" ",E7,1)+1,1),$C$4:$C$21,""))</f>
        <v>8.4983658559879753</v>
      </c>
    </row>
    <row r="8" spans="2:11" x14ac:dyDescent="0.25">
      <c r="B8" s="2" t="s">
        <v>4</v>
      </c>
      <c r="C8" s="3">
        <v>10</v>
      </c>
      <c r="E8" s="11" t="s">
        <v>9</v>
      </c>
      <c r="F8" s="13">
        <f t="array" ref="F8">STDEVP(IF(LEFT($B$4:$B$21,1)=MID(E8,SEARCH(" ",E8,1)+1,1),$C$4:$C$21,""))</f>
        <v>11.449979948293645</v>
      </c>
    </row>
    <row r="9" spans="2:11" ht="15.75" thickBot="1" x14ac:dyDescent="0.3">
      <c r="B9" s="2" t="s">
        <v>3</v>
      </c>
      <c r="C9" s="3">
        <v>30</v>
      </c>
      <c r="E9" s="12" t="s">
        <v>10</v>
      </c>
      <c r="F9" s="13">
        <f t="array" ref="F9">STDEVP(IF(LEFT($B$4:$B$21,1)=MID(E9,SEARCH(" ",E9,1)+1,1),$C$4:$C$21,""))</f>
        <v>3.3466401061363023</v>
      </c>
    </row>
    <row r="10" spans="2:11" ht="15.75" thickBot="1" x14ac:dyDescent="0.3">
      <c r="B10" s="2" t="s">
        <v>4</v>
      </c>
      <c r="C10" s="3">
        <v>6</v>
      </c>
      <c r="E10" s="1"/>
      <c r="F10" s="1"/>
      <c r="G10" s="1"/>
    </row>
    <row r="11" spans="2:11" x14ac:dyDescent="0.25">
      <c r="B11" s="2" t="s">
        <v>2</v>
      </c>
      <c r="C11" s="3">
        <v>29</v>
      </c>
      <c r="E11" s="10" t="s">
        <v>11</v>
      </c>
      <c r="F11" s="13">
        <f t="array" ref="F11">MODE(IF(LEFT($B$4:$B$21,1)=MID(E11,SEARCH(" ",E11,1)+1,1),$C$4:$C$21,""))</f>
        <v>40</v>
      </c>
    </row>
    <row r="12" spans="2:11" x14ac:dyDescent="0.25">
      <c r="B12" s="2" t="s">
        <v>2</v>
      </c>
      <c r="C12" s="3">
        <v>40</v>
      </c>
      <c r="E12" s="11" t="s">
        <v>12</v>
      </c>
      <c r="F12" s="13">
        <f t="array" ref="F12">MODE(IF(LEFT($B$4:$B$21,1)=MID(E12,SEARCH(" ",E12,1)+1,1),$C$4:$C$21,""))</f>
        <v>50</v>
      </c>
    </row>
    <row r="13" spans="2:11" ht="15.75" thickBot="1" x14ac:dyDescent="0.3">
      <c r="B13" s="2" t="s">
        <v>3</v>
      </c>
      <c r="C13" s="3">
        <v>22</v>
      </c>
      <c r="E13" s="12" t="s">
        <v>13</v>
      </c>
      <c r="F13" s="13">
        <f t="array" ref="F13">MODE(IF(LEFT($B$4:$B$21,1)=MID(E13,SEARCH(" ",E13,1)+1,1),$C$4:$C$21,""))</f>
        <v>6</v>
      </c>
    </row>
    <row r="14" spans="2:11" x14ac:dyDescent="0.25">
      <c r="B14" s="2" t="s">
        <v>4</v>
      </c>
      <c r="C14" s="3">
        <v>15</v>
      </c>
    </row>
    <row r="15" spans="2:11" x14ac:dyDescent="0.25">
      <c r="B15" s="2" t="s">
        <v>2</v>
      </c>
      <c r="C15" s="3">
        <v>40</v>
      </c>
    </row>
    <row r="16" spans="2:11" x14ac:dyDescent="0.25">
      <c r="B16" s="2" t="s">
        <v>3</v>
      </c>
      <c r="C16" s="3">
        <v>50</v>
      </c>
    </row>
    <row r="17" spans="2:3" x14ac:dyDescent="0.25">
      <c r="B17" s="2" t="s">
        <v>3</v>
      </c>
      <c r="C17" s="3">
        <v>30</v>
      </c>
    </row>
    <row r="18" spans="2:3" x14ac:dyDescent="0.25">
      <c r="B18" s="2" t="s">
        <v>4</v>
      </c>
      <c r="C18" s="3">
        <v>6</v>
      </c>
    </row>
    <row r="19" spans="2:3" x14ac:dyDescent="0.25">
      <c r="B19" s="2" t="s">
        <v>4</v>
      </c>
      <c r="C19" s="3">
        <v>8</v>
      </c>
    </row>
    <row r="20" spans="2:3" x14ac:dyDescent="0.25">
      <c r="B20" s="2" t="s">
        <v>2</v>
      </c>
      <c r="C20" s="3">
        <v>50</v>
      </c>
    </row>
    <row r="21" spans="2:3" ht="15.75" thickBot="1" x14ac:dyDescent="0.3">
      <c r="B21" s="4" t="s">
        <v>3</v>
      </c>
      <c r="C21" s="5">
        <v>20</v>
      </c>
    </row>
    <row r="22" spans="2:3" x14ac:dyDescent="0.25">
      <c r="B22" s="1"/>
      <c r="C22" s="1"/>
    </row>
    <row r="23" spans="2:3" x14ac:dyDescent="0.25">
      <c r="C23" s="1"/>
    </row>
    <row r="24" spans="2:3" x14ac:dyDescent="0.25">
      <c r="C24" s="1"/>
    </row>
    <row r="25" spans="2:3" x14ac:dyDescent="0.25">
      <c r="C25" s="1"/>
    </row>
    <row r="26" spans="2:3" x14ac:dyDescent="0.25">
      <c r="C26" s="1"/>
    </row>
    <row r="27" spans="2:3" x14ac:dyDescent="0.25">
      <c r="C27" s="1"/>
    </row>
    <row r="28" spans="2:3" x14ac:dyDescent="0.25">
      <c r="C28" s="1"/>
    </row>
    <row r="29" spans="2:3" x14ac:dyDescent="0.25">
      <c r="C29" s="1"/>
    </row>
    <row r="30" spans="2:3" x14ac:dyDescent="0.25">
      <c r="C30" s="1"/>
    </row>
    <row r="31" spans="2:3" x14ac:dyDescent="0.25">
      <c r="C31" s="1"/>
    </row>
    <row r="32" spans="2:3" x14ac:dyDescent="0.25">
      <c r="C32" s="1"/>
    </row>
    <row r="33" spans="3:3" x14ac:dyDescent="0.25">
      <c r="C33" s="1"/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Kuba Vetýška</dc:creator>
  <cp:lastModifiedBy>Intel i3</cp:lastModifiedBy>
  <dcterms:created xsi:type="dcterms:W3CDTF">2019-06-22T16:57:11Z</dcterms:created>
  <dcterms:modified xsi:type="dcterms:W3CDTF">2019-06-23T15:58:15Z</dcterms:modified>
</cp:coreProperties>
</file>