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19080" windowHeight="11580" tabRatio="360"/>
  </bookViews>
  <sheets>
    <sheet name="rok" sheetId="1" r:id="rId1"/>
    <sheet name="ukoly" sheetId="3" r:id="rId2"/>
    <sheet name="zakazky" sheetId="4" r:id="rId3"/>
    <sheet name="vypocty" sheetId="2" r:id="rId4"/>
  </sheets>
  <calcPr calcId="124519"/>
</workbook>
</file>

<file path=xl/calcChain.xml><?xml version="1.0" encoding="utf-8"?>
<calcChain xmlns="http://schemas.openxmlformats.org/spreadsheetml/2006/main">
  <c r="AJ29" i="1"/>
  <c r="AG29"/>
  <c r="AD29"/>
  <c r="AA29"/>
  <c r="X29"/>
  <c r="U29"/>
  <c r="R29"/>
  <c r="O29"/>
  <c r="L29"/>
  <c r="F29"/>
  <c r="C29"/>
  <c r="A14" i="3"/>
  <c r="A15"/>
  <c r="A16"/>
  <c r="A17"/>
  <c r="A27"/>
  <c r="A28"/>
  <c r="A29"/>
  <c r="A2"/>
  <c r="A3"/>
  <c r="A4"/>
  <c r="I29" i="1"/>
  <c r="A26" i="3"/>
  <c r="A13"/>
  <c r="A1"/>
  <c r="C2" i="4"/>
  <c r="F2" s="1"/>
  <c r="F308"/>
  <c r="F252"/>
  <c r="F168"/>
  <c r="F112"/>
  <c r="F56"/>
  <c r="A30" i="1"/>
  <c r="A23" i="3"/>
  <c r="A8"/>
  <c r="B26"/>
  <c r="B13"/>
  <c r="C305" i="4"/>
  <c r="F305" s="1"/>
  <c r="C241"/>
  <c r="F241" s="1"/>
  <c r="D281"/>
  <c r="D309"/>
  <c r="D253"/>
  <c r="D225"/>
  <c r="D169"/>
  <c r="D197"/>
  <c r="D141"/>
  <c r="D113"/>
  <c r="D85"/>
  <c r="D57"/>
  <c r="D29"/>
  <c r="B30"/>
  <c r="A38" i="3"/>
  <c r="A37"/>
  <c r="A36"/>
  <c r="A35"/>
  <c r="A34"/>
  <c r="A33"/>
  <c r="A32"/>
  <c r="A31"/>
  <c r="A30"/>
  <c r="A25"/>
  <c r="A24"/>
  <c r="A22"/>
  <c r="A21"/>
  <c r="A20"/>
  <c r="A19"/>
  <c r="A18"/>
  <c r="A12"/>
  <c r="A11"/>
  <c r="A10"/>
  <c r="A9"/>
  <c r="A7"/>
  <c r="A6"/>
  <c r="C196" i="4"/>
  <c r="F196" s="1"/>
  <c r="C224"/>
  <c r="F224" s="1"/>
  <c r="A310"/>
  <c r="A282"/>
  <c r="A254"/>
  <c r="A226"/>
  <c r="A198"/>
  <c r="A170"/>
  <c r="A142"/>
  <c r="A114"/>
  <c r="A86"/>
  <c r="A58"/>
  <c r="A2"/>
  <c r="C307"/>
  <c r="F307" s="1"/>
  <c r="C335"/>
  <c r="F335" s="1"/>
  <c r="C336"/>
  <c r="F336" s="1"/>
  <c r="C333"/>
  <c r="F333" s="1"/>
  <c r="C306"/>
  <c r="F306" s="1"/>
  <c r="C334"/>
  <c r="F334" s="1"/>
  <c r="C249"/>
  <c r="F249" s="1"/>
  <c r="C277"/>
  <c r="F277" s="1"/>
  <c r="C250"/>
  <c r="F250" s="1"/>
  <c r="C278"/>
  <c r="F278" s="1"/>
  <c r="C251"/>
  <c r="F251" s="1"/>
  <c r="C279"/>
  <c r="F279" s="1"/>
  <c r="C280"/>
  <c r="F280" s="1"/>
  <c r="C193"/>
  <c r="F193" s="1"/>
  <c r="C221"/>
  <c r="F221" s="1"/>
  <c r="C194"/>
  <c r="F194" s="1"/>
  <c r="C222"/>
  <c r="F222" s="1"/>
  <c r="C195"/>
  <c r="F195" s="1"/>
  <c r="C223"/>
  <c r="F223" s="1"/>
  <c r="C137"/>
  <c r="F137" s="1"/>
  <c r="C165"/>
  <c r="F165" s="1"/>
  <c r="C138"/>
  <c r="F138" s="1"/>
  <c r="C166"/>
  <c r="F166" s="1"/>
  <c r="C139"/>
  <c r="F139" s="1"/>
  <c r="C167"/>
  <c r="F167" s="1"/>
  <c r="C140"/>
  <c r="F140" s="1"/>
  <c r="C81"/>
  <c r="F81" s="1"/>
  <c r="C109"/>
  <c r="F109" s="1"/>
  <c r="C82"/>
  <c r="F82" s="1"/>
  <c r="C110"/>
  <c r="F110" s="1"/>
  <c r="C83"/>
  <c r="F83" s="1"/>
  <c r="C111"/>
  <c r="F111" s="1"/>
  <c r="C84"/>
  <c r="F84" s="1"/>
  <c r="C28"/>
  <c r="F28" s="1"/>
  <c r="C53"/>
  <c r="F53" s="1"/>
  <c r="C54"/>
  <c r="F54" s="1"/>
  <c r="C55"/>
  <c r="F55" s="1"/>
  <c r="C25"/>
  <c r="F25" s="1"/>
  <c r="C26"/>
  <c r="F26" s="1"/>
  <c r="C27"/>
  <c r="F27" s="1"/>
  <c r="C171"/>
  <c r="F171" s="1"/>
  <c r="C227"/>
  <c r="F227" s="1"/>
  <c r="C283"/>
  <c r="F283" s="1"/>
  <c r="B2" i="2"/>
  <c r="AH29" i="1"/>
  <c r="AE29"/>
  <c r="AB29"/>
  <c r="Y29"/>
  <c r="V29"/>
  <c r="S29"/>
  <c r="P29"/>
  <c r="M29"/>
  <c r="J29"/>
  <c r="G29"/>
  <c r="A29"/>
  <c r="B3" i="2"/>
  <c r="D3" s="1"/>
  <c r="D8" s="1"/>
  <c r="D9" s="1"/>
  <c r="F9"/>
  <c r="H9"/>
  <c r="J9"/>
  <c r="L9"/>
  <c r="N9"/>
  <c r="P9"/>
  <c r="R9"/>
  <c r="T9"/>
  <c r="V9"/>
  <c r="B9"/>
  <c r="B282" i="4"/>
  <c r="C282"/>
  <c r="F282" s="1"/>
  <c r="B310"/>
  <c r="C310"/>
  <c r="F310" s="1"/>
  <c r="C311"/>
  <c r="F311" s="1"/>
  <c r="C284"/>
  <c r="F284" s="1"/>
  <c r="C312"/>
  <c r="F312" s="1"/>
  <c r="C285"/>
  <c r="F285" s="1"/>
  <c r="C313"/>
  <c r="F313" s="1"/>
  <c r="C286"/>
  <c r="F286" s="1"/>
  <c r="C314"/>
  <c r="F314" s="1"/>
  <c r="C287"/>
  <c r="F287" s="1"/>
  <c r="C315"/>
  <c r="F315" s="1"/>
  <c r="C288"/>
  <c r="F288" s="1"/>
  <c r="C316"/>
  <c r="F316" s="1"/>
  <c r="C289"/>
  <c r="F289" s="1"/>
  <c r="C317"/>
  <c r="F317" s="1"/>
  <c r="C290"/>
  <c r="F290" s="1"/>
  <c r="C318"/>
  <c r="F318" s="1"/>
  <c r="C291"/>
  <c r="F291" s="1"/>
  <c r="C319"/>
  <c r="F319" s="1"/>
  <c r="C292"/>
  <c r="F292" s="1"/>
  <c r="C320"/>
  <c r="F320" s="1"/>
  <c r="C293"/>
  <c r="F293" s="1"/>
  <c r="C321"/>
  <c r="F321" s="1"/>
  <c r="C294"/>
  <c r="F294" s="1"/>
  <c r="C322"/>
  <c r="F322" s="1"/>
  <c r="C295"/>
  <c r="F295" s="1"/>
  <c r="C323"/>
  <c r="F323" s="1"/>
  <c r="C296"/>
  <c r="F296" s="1"/>
  <c r="C324"/>
  <c r="F324" s="1"/>
  <c r="C297"/>
  <c r="F297" s="1"/>
  <c r="C325"/>
  <c r="F325" s="1"/>
  <c r="C298"/>
  <c r="F298" s="1"/>
  <c r="C326"/>
  <c r="F326" s="1"/>
  <c r="C299"/>
  <c r="F299" s="1"/>
  <c r="C327"/>
  <c r="F327" s="1"/>
  <c r="C300"/>
  <c r="F300" s="1"/>
  <c r="C328"/>
  <c r="F328" s="1"/>
  <c r="C301"/>
  <c r="F301" s="1"/>
  <c r="C329"/>
  <c r="F329" s="1"/>
  <c r="C302"/>
  <c r="F302" s="1"/>
  <c r="C330"/>
  <c r="F330" s="1"/>
  <c r="C303"/>
  <c r="F303" s="1"/>
  <c r="C331"/>
  <c r="F331" s="1"/>
  <c r="C304"/>
  <c r="F304" s="1"/>
  <c r="C332"/>
  <c r="F332" s="1"/>
  <c r="C281"/>
  <c r="B309"/>
  <c r="C309"/>
  <c r="B281"/>
  <c r="B226"/>
  <c r="C226"/>
  <c r="F226" s="1"/>
  <c r="B254"/>
  <c r="C254"/>
  <c r="F254" s="1"/>
  <c r="C255"/>
  <c r="F255" s="1"/>
  <c r="C228"/>
  <c r="F228" s="1"/>
  <c r="C256"/>
  <c r="F256" s="1"/>
  <c r="C229"/>
  <c r="F229" s="1"/>
  <c r="C257"/>
  <c r="F257" s="1"/>
  <c r="C230"/>
  <c r="F230" s="1"/>
  <c r="C258"/>
  <c r="F258" s="1"/>
  <c r="C231"/>
  <c r="F231" s="1"/>
  <c r="C259"/>
  <c r="F259" s="1"/>
  <c r="C232"/>
  <c r="F232" s="1"/>
  <c r="C260"/>
  <c r="F260" s="1"/>
  <c r="C233"/>
  <c r="F233" s="1"/>
  <c r="C261"/>
  <c r="F261" s="1"/>
  <c r="C234"/>
  <c r="F234" s="1"/>
  <c r="C262"/>
  <c r="F262" s="1"/>
  <c r="C235"/>
  <c r="F235" s="1"/>
  <c r="C263"/>
  <c r="F263" s="1"/>
  <c r="C236"/>
  <c r="F236" s="1"/>
  <c r="C264"/>
  <c r="F264" s="1"/>
  <c r="C237"/>
  <c r="F237" s="1"/>
  <c r="C265"/>
  <c r="F265" s="1"/>
  <c r="C238"/>
  <c r="F238" s="1"/>
  <c r="C266"/>
  <c r="F266" s="1"/>
  <c r="C239"/>
  <c r="F239" s="1"/>
  <c r="C267"/>
  <c r="F267" s="1"/>
  <c r="C240"/>
  <c r="F240" s="1"/>
  <c r="C268"/>
  <c r="F268" s="1"/>
  <c r="C269"/>
  <c r="F269" s="1"/>
  <c r="C242"/>
  <c r="F242" s="1"/>
  <c r="C270"/>
  <c r="F270" s="1"/>
  <c r="C243"/>
  <c r="F243" s="1"/>
  <c r="C271"/>
  <c r="F271" s="1"/>
  <c r="C244"/>
  <c r="F244" s="1"/>
  <c r="C272"/>
  <c r="F272" s="1"/>
  <c r="C245"/>
  <c r="F245" s="1"/>
  <c r="C273"/>
  <c r="F273" s="1"/>
  <c r="C246"/>
  <c r="F246" s="1"/>
  <c r="C274"/>
  <c r="F274" s="1"/>
  <c r="C247"/>
  <c r="F247" s="1"/>
  <c r="C275"/>
  <c r="F275" s="1"/>
  <c r="C248"/>
  <c r="F248" s="1"/>
  <c r="C276"/>
  <c r="F276" s="1"/>
  <c r="C225"/>
  <c r="B253"/>
  <c r="C253"/>
  <c r="B225"/>
  <c r="B170"/>
  <c r="C170"/>
  <c r="F170" s="1"/>
  <c r="B198"/>
  <c r="C198"/>
  <c r="F198" s="1"/>
  <c r="C199"/>
  <c r="F199" s="1"/>
  <c r="C172"/>
  <c r="F172" s="1"/>
  <c r="C200"/>
  <c r="F200" s="1"/>
  <c r="C173"/>
  <c r="F173" s="1"/>
  <c r="C201"/>
  <c r="F201" s="1"/>
  <c r="C174"/>
  <c r="F174" s="1"/>
  <c r="C202"/>
  <c r="F202" s="1"/>
  <c r="C175"/>
  <c r="F175" s="1"/>
  <c r="C203"/>
  <c r="F203" s="1"/>
  <c r="C176"/>
  <c r="F176" s="1"/>
  <c r="C204"/>
  <c r="F204" s="1"/>
  <c r="C177"/>
  <c r="F177" s="1"/>
  <c r="C205"/>
  <c r="F205" s="1"/>
  <c r="C178"/>
  <c r="F178" s="1"/>
  <c r="C206"/>
  <c r="F206" s="1"/>
  <c r="C179"/>
  <c r="F179" s="1"/>
  <c r="C207"/>
  <c r="F207" s="1"/>
  <c r="C180"/>
  <c r="F180" s="1"/>
  <c r="C208"/>
  <c r="F208" s="1"/>
  <c r="C181"/>
  <c r="F181" s="1"/>
  <c r="C209"/>
  <c r="F209" s="1"/>
  <c r="C182"/>
  <c r="F182" s="1"/>
  <c r="C210"/>
  <c r="F210" s="1"/>
  <c r="C183"/>
  <c r="F183" s="1"/>
  <c r="C211"/>
  <c r="F211" s="1"/>
  <c r="C184"/>
  <c r="F184" s="1"/>
  <c r="C212"/>
  <c r="F212" s="1"/>
  <c r="C185"/>
  <c r="F185" s="1"/>
  <c r="C213"/>
  <c r="F213" s="1"/>
  <c r="C186"/>
  <c r="F186" s="1"/>
  <c r="C214"/>
  <c r="F214" s="1"/>
  <c r="C187"/>
  <c r="F187" s="1"/>
  <c r="C215"/>
  <c r="F215" s="1"/>
  <c r="C188"/>
  <c r="F188" s="1"/>
  <c r="C216"/>
  <c r="F216" s="1"/>
  <c r="C189"/>
  <c r="F189" s="1"/>
  <c r="C217"/>
  <c r="F217" s="1"/>
  <c r="C190"/>
  <c r="F190" s="1"/>
  <c r="C218"/>
  <c r="F218" s="1"/>
  <c r="C191"/>
  <c r="F191" s="1"/>
  <c r="C219"/>
  <c r="F219" s="1"/>
  <c r="C192"/>
  <c r="F192" s="1"/>
  <c r="C220"/>
  <c r="F220" s="1"/>
  <c r="C169"/>
  <c r="B197"/>
  <c r="C197"/>
  <c r="B169"/>
  <c r="B114"/>
  <c r="C114"/>
  <c r="F114" s="1"/>
  <c r="B142"/>
  <c r="C142"/>
  <c r="F142" s="1"/>
  <c r="C115"/>
  <c r="F115" s="1"/>
  <c r="C143"/>
  <c r="F143" s="1"/>
  <c r="C116"/>
  <c r="F116" s="1"/>
  <c r="C144"/>
  <c r="F144" s="1"/>
  <c r="C117"/>
  <c r="F117" s="1"/>
  <c r="C145"/>
  <c r="F145" s="1"/>
  <c r="C118"/>
  <c r="F118" s="1"/>
  <c r="C146"/>
  <c r="F146" s="1"/>
  <c r="C119"/>
  <c r="F119" s="1"/>
  <c r="C147"/>
  <c r="F147" s="1"/>
  <c r="C120"/>
  <c r="F120" s="1"/>
  <c r="C148"/>
  <c r="F148" s="1"/>
  <c r="C121"/>
  <c r="F121" s="1"/>
  <c r="C149"/>
  <c r="F149" s="1"/>
  <c r="C122"/>
  <c r="F122" s="1"/>
  <c r="C150"/>
  <c r="F150" s="1"/>
  <c r="C123"/>
  <c r="F123" s="1"/>
  <c r="C151"/>
  <c r="F151" s="1"/>
  <c r="C124"/>
  <c r="F124" s="1"/>
  <c r="C152"/>
  <c r="F152" s="1"/>
  <c r="C125"/>
  <c r="F125" s="1"/>
  <c r="C153"/>
  <c r="F153" s="1"/>
  <c r="C126"/>
  <c r="F126" s="1"/>
  <c r="C154"/>
  <c r="F154" s="1"/>
  <c r="C127"/>
  <c r="F127" s="1"/>
  <c r="C155"/>
  <c r="F155" s="1"/>
  <c r="C128"/>
  <c r="F128" s="1"/>
  <c r="C156"/>
  <c r="F156" s="1"/>
  <c r="C129"/>
  <c r="F129" s="1"/>
  <c r="C157"/>
  <c r="F157" s="1"/>
  <c r="C130"/>
  <c r="F130" s="1"/>
  <c r="C158"/>
  <c r="F158" s="1"/>
  <c r="C131"/>
  <c r="F131" s="1"/>
  <c r="C159"/>
  <c r="F159" s="1"/>
  <c r="C132"/>
  <c r="F132" s="1"/>
  <c r="C160"/>
  <c r="F160" s="1"/>
  <c r="C133"/>
  <c r="F133" s="1"/>
  <c r="C161"/>
  <c r="F161" s="1"/>
  <c r="C134"/>
  <c r="F134" s="1"/>
  <c r="C162"/>
  <c r="F162" s="1"/>
  <c r="C135"/>
  <c r="F135" s="1"/>
  <c r="C163"/>
  <c r="F163" s="1"/>
  <c r="C136"/>
  <c r="F136" s="1"/>
  <c r="C164"/>
  <c r="F164" s="1"/>
  <c r="C113"/>
  <c r="B141"/>
  <c r="C141"/>
  <c r="B113"/>
  <c r="B58"/>
  <c r="C58"/>
  <c r="F58" s="1"/>
  <c r="B86"/>
  <c r="C86"/>
  <c r="F86" s="1"/>
  <c r="C59"/>
  <c r="F59" s="1"/>
  <c r="C87"/>
  <c r="F87" s="1"/>
  <c r="C60"/>
  <c r="F60" s="1"/>
  <c r="C88"/>
  <c r="F88" s="1"/>
  <c r="C61"/>
  <c r="F61" s="1"/>
  <c r="C89"/>
  <c r="F89" s="1"/>
  <c r="C62"/>
  <c r="F62" s="1"/>
  <c r="C90"/>
  <c r="F90" s="1"/>
  <c r="C63"/>
  <c r="F63" s="1"/>
  <c r="C91"/>
  <c r="F91" s="1"/>
  <c r="C64"/>
  <c r="F64" s="1"/>
  <c r="C92"/>
  <c r="F92" s="1"/>
  <c r="C65"/>
  <c r="F65" s="1"/>
  <c r="C93"/>
  <c r="F93" s="1"/>
  <c r="C66"/>
  <c r="F66" s="1"/>
  <c r="C94"/>
  <c r="F94" s="1"/>
  <c r="C67"/>
  <c r="F67" s="1"/>
  <c r="C95"/>
  <c r="F95" s="1"/>
  <c r="C68"/>
  <c r="F68" s="1"/>
  <c r="C96"/>
  <c r="F96" s="1"/>
  <c r="C69"/>
  <c r="F69" s="1"/>
  <c r="C97"/>
  <c r="F97" s="1"/>
  <c r="C70"/>
  <c r="F70" s="1"/>
  <c r="C98"/>
  <c r="F98" s="1"/>
  <c r="C71"/>
  <c r="F71" s="1"/>
  <c r="C99"/>
  <c r="F99" s="1"/>
  <c r="C72"/>
  <c r="F72" s="1"/>
  <c r="C100"/>
  <c r="F100" s="1"/>
  <c r="C73"/>
  <c r="F73" s="1"/>
  <c r="C101"/>
  <c r="F101" s="1"/>
  <c r="C74"/>
  <c r="F74" s="1"/>
  <c r="C102"/>
  <c r="F102" s="1"/>
  <c r="C75"/>
  <c r="F75" s="1"/>
  <c r="C103"/>
  <c r="F103" s="1"/>
  <c r="C76"/>
  <c r="F76" s="1"/>
  <c r="C104"/>
  <c r="F104" s="1"/>
  <c r="C77"/>
  <c r="F77" s="1"/>
  <c r="C105"/>
  <c r="F105" s="1"/>
  <c r="C78"/>
  <c r="F78" s="1"/>
  <c r="C106"/>
  <c r="F106" s="1"/>
  <c r="C79"/>
  <c r="F79" s="1"/>
  <c r="C107"/>
  <c r="F107" s="1"/>
  <c r="C80"/>
  <c r="F80" s="1"/>
  <c r="C108"/>
  <c r="F108" s="1"/>
  <c r="C57"/>
  <c r="B85"/>
  <c r="C85"/>
  <c r="B57"/>
  <c r="C30"/>
  <c r="F30" s="1"/>
  <c r="C31"/>
  <c r="F31" s="1"/>
  <c r="C32"/>
  <c r="F32" s="1"/>
  <c r="C33"/>
  <c r="F33" s="1"/>
  <c r="C34"/>
  <c r="F34" s="1"/>
  <c r="C35"/>
  <c r="F35" s="1"/>
  <c r="C36"/>
  <c r="F36" s="1"/>
  <c r="C37"/>
  <c r="F37" s="1"/>
  <c r="C38"/>
  <c r="F38" s="1"/>
  <c r="C39"/>
  <c r="F39" s="1"/>
  <c r="C40"/>
  <c r="F40" s="1"/>
  <c r="C41"/>
  <c r="F41" s="1"/>
  <c r="C42"/>
  <c r="F42" s="1"/>
  <c r="C43"/>
  <c r="F43" s="1"/>
  <c r="C44"/>
  <c r="F44" s="1"/>
  <c r="C45"/>
  <c r="F45" s="1"/>
  <c r="C46"/>
  <c r="F46" s="1"/>
  <c r="C47"/>
  <c r="F47" s="1"/>
  <c r="C48"/>
  <c r="F48" s="1"/>
  <c r="C49"/>
  <c r="F49" s="1"/>
  <c r="C50"/>
  <c r="F50" s="1"/>
  <c r="C51"/>
  <c r="F51" s="1"/>
  <c r="C52"/>
  <c r="F52" s="1"/>
  <c r="B29"/>
  <c r="C29"/>
  <c r="B2"/>
  <c r="C3"/>
  <c r="F3" s="1"/>
  <c r="C4"/>
  <c r="F4" s="1"/>
  <c r="C5"/>
  <c r="F5" s="1"/>
  <c r="C6"/>
  <c r="F6" s="1"/>
  <c r="C7"/>
  <c r="F7" s="1"/>
  <c r="C8"/>
  <c r="F8" s="1"/>
  <c r="C9"/>
  <c r="F9" s="1"/>
  <c r="C10"/>
  <c r="F10" s="1"/>
  <c r="C11"/>
  <c r="F11" s="1"/>
  <c r="C12"/>
  <c r="F12" s="1"/>
  <c r="C13"/>
  <c r="F13" s="1"/>
  <c r="C14"/>
  <c r="F14" s="1"/>
  <c r="C15"/>
  <c r="F15" s="1"/>
  <c r="C16"/>
  <c r="F16" s="1"/>
  <c r="C17"/>
  <c r="F17" s="1"/>
  <c r="C18"/>
  <c r="F18" s="1"/>
  <c r="C19"/>
  <c r="F19" s="1"/>
  <c r="C20"/>
  <c r="F20" s="1"/>
  <c r="C21"/>
  <c r="F21" s="1"/>
  <c r="C22"/>
  <c r="F22" s="1"/>
  <c r="C23"/>
  <c r="F23" s="1"/>
  <c r="C24"/>
  <c r="F24" s="1"/>
  <c r="C1"/>
  <c r="A1"/>
  <c r="A5" i="3"/>
  <c r="A30" i="4" l="1"/>
  <c r="D29" i="1"/>
  <c r="B4" i="2"/>
  <c r="B10" s="1"/>
  <c r="B11" s="1"/>
  <c r="B12" l="1"/>
  <c r="B29" i="1" s="1"/>
  <c r="A3" s="1"/>
  <c r="B3" i="4" l="1"/>
  <c r="A4" i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B5" i="2"/>
  <c r="A34" i="1" s="1"/>
  <c r="D10" i="2"/>
  <c r="B4" i="4" l="1"/>
  <c r="D12" i="2"/>
  <c r="E29" i="1" s="1"/>
  <c r="D11" i="2"/>
  <c r="B5" i="4"/>
  <c r="F10" i="2"/>
  <c r="F11" s="1"/>
  <c r="B6" i="4" l="1"/>
  <c r="H10" i="2"/>
  <c r="F12"/>
  <c r="H29" i="1" s="1"/>
  <c r="G3" s="1"/>
  <c r="D3"/>
  <c r="H12" i="2" l="1"/>
  <c r="K29" i="1" s="1"/>
  <c r="J3" s="1"/>
  <c r="J4" s="1"/>
  <c r="H11" i="2"/>
  <c r="D4" i="1"/>
  <c r="B32" i="4" s="1"/>
  <c r="B31"/>
  <c r="B7"/>
  <c r="J10" i="2"/>
  <c r="G4" i="1"/>
  <c r="B59" i="4"/>
  <c r="D5" i="1" l="1"/>
  <c r="B33" i="4" s="1"/>
  <c r="B87"/>
  <c r="J12" i="2"/>
  <c r="N29" i="1" s="1"/>
  <c r="M3" s="1"/>
  <c r="B115" i="4" s="1"/>
  <c r="J11" i="2"/>
  <c r="B8" i="4"/>
  <c r="L10" i="2"/>
  <c r="J5" i="1"/>
  <c r="B88" i="4"/>
  <c r="G5" i="1"/>
  <c r="B60" i="4"/>
  <c r="M4" i="1" l="1"/>
  <c r="M5" s="1"/>
  <c r="D6"/>
  <c r="B34" i="4" s="1"/>
  <c r="N10" i="2"/>
  <c r="N11" s="1"/>
  <c r="L11"/>
  <c r="L12"/>
  <c r="Q29" i="1" s="1"/>
  <c r="P3" s="1"/>
  <c r="B143" i="4" s="1"/>
  <c r="B89"/>
  <c r="J6" i="1"/>
  <c r="B61" i="4"/>
  <c r="G6" i="1"/>
  <c r="B116" i="4" l="1"/>
  <c r="D7" i="1"/>
  <c r="B35" i="4" s="1"/>
  <c r="P10" i="2"/>
  <c r="P11" s="1"/>
  <c r="N12"/>
  <c r="T29" i="1" s="1"/>
  <c r="S3" s="1"/>
  <c r="B171" i="4" s="1"/>
  <c r="B9"/>
  <c r="P4" i="1"/>
  <c r="B144" i="4" s="1"/>
  <c r="B117"/>
  <c r="M6" i="1"/>
  <c r="J7"/>
  <c r="B90" i="4"/>
  <c r="B62"/>
  <c r="G7" i="1"/>
  <c r="B10" i="4"/>
  <c r="D8" i="1" l="1"/>
  <c r="B36" i="4" s="1"/>
  <c r="S4" i="1"/>
  <c r="B172" i="4" s="1"/>
  <c r="P12" i="2"/>
  <c r="W29" i="1" s="1"/>
  <c r="V3" s="1"/>
  <c r="B199" i="4" s="1"/>
  <c r="R10" i="2"/>
  <c r="R11" s="1"/>
  <c r="P5" i="1"/>
  <c r="B91" i="4"/>
  <c r="J8" i="1"/>
  <c r="M7"/>
  <c r="B118" i="4"/>
  <c r="G8" i="1"/>
  <c r="B63" i="4"/>
  <c r="B11"/>
  <c r="D9" i="1" l="1"/>
  <c r="B37" i="4" s="1"/>
  <c r="S5" i="1"/>
  <c r="B173" i="4" s="1"/>
  <c r="V4" i="1"/>
  <c r="B200" i="4" s="1"/>
  <c r="T10" i="2"/>
  <c r="V10" s="1"/>
  <c r="R12"/>
  <c r="Z29" i="1" s="1"/>
  <c r="Y3" s="1"/>
  <c r="B227" i="4" s="1"/>
  <c r="P6" i="1"/>
  <c r="B145" i="4"/>
  <c r="B119"/>
  <c r="M8" i="1"/>
  <c r="J9"/>
  <c r="B92" i="4"/>
  <c r="B64"/>
  <c r="G9" i="1"/>
  <c r="B12" i="4"/>
  <c r="D10" i="1" l="1"/>
  <c r="B38" i="4" s="1"/>
  <c r="S6" i="1"/>
  <c r="B174" i="4" s="1"/>
  <c r="T12" i="2"/>
  <c r="AC29" i="1" s="1"/>
  <c r="AB3" s="1"/>
  <c r="AB4" s="1"/>
  <c r="AB5" s="1"/>
  <c r="B257" i="4" s="1"/>
  <c r="T11" i="2"/>
  <c r="Y4" i="1"/>
  <c r="Y5" s="1"/>
  <c r="V11" i="2"/>
  <c r="X10"/>
  <c r="X12" s="1"/>
  <c r="AI29" i="1" s="1"/>
  <c r="AH3" s="1"/>
  <c r="V5"/>
  <c r="B201" i="4" s="1"/>
  <c r="V12" i="2"/>
  <c r="AF29" i="1" s="1"/>
  <c r="AE3" s="1"/>
  <c r="B283" i="4" s="1"/>
  <c r="P7" i="1"/>
  <c r="B146" i="4"/>
  <c r="B93"/>
  <c r="J10" i="1"/>
  <c r="M9"/>
  <c r="B120" i="4"/>
  <c r="G10" i="1"/>
  <c r="B65" i="4"/>
  <c r="B13"/>
  <c r="S7" i="1" l="1"/>
  <c r="B175" i="4" s="1"/>
  <c r="D11" i="1"/>
  <c r="B39" i="4" s="1"/>
  <c r="B255"/>
  <c r="B256"/>
  <c r="AB6" i="1"/>
  <c r="B258" i="4" s="1"/>
  <c r="X11" i="2"/>
  <c r="B228" i="4"/>
  <c r="V6" i="1"/>
  <c r="B202" i="4" s="1"/>
  <c r="AE4" i="1"/>
  <c r="AE5" s="1"/>
  <c r="AE6" s="1"/>
  <c r="B147" i="4"/>
  <c r="P8" i="1"/>
  <c r="Y6"/>
  <c r="B229" i="4"/>
  <c r="B311"/>
  <c r="AH4" i="1"/>
  <c r="B121" i="4"/>
  <c r="M10" i="1"/>
  <c r="J11"/>
  <c r="B94" i="4"/>
  <c r="B66"/>
  <c r="G11" i="1"/>
  <c r="B14" i="4"/>
  <c r="AB7" i="1" l="1"/>
  <c r="AB8" s="1"/>
  <c r="S8"/>
  <c r="B176" i="4" s="1"/>
  <c r="D12" i="1"/>
  <c r="B40" i="4" s="1"/>
  <c r="B285"/>
  <c r="V7" i="1"/>
  <c r="B203" i="4" s="1"/>
  <c r="B284"/>
  <c r="P9" i="1"/>
  <c r="B148" i="4"/>
  <c r="B230"/>
  <c r="Y7" i="1"/>
  <c r="AE7"/>
  <c r="B286" i="4"/>
  <c r="B259"/>
  <c r="B312"/>
  <c r="AH5" i="1"/>
  <c r="B95" i="4"/>
  <c r="J12" i="1"/>
  <c r="B122" i="4"/>
  <c r="M11" i="1"/>
  <c r="B67" i="4"/>
  <c r="G12" i="1"/>
  <c r="B15" i="4"/>
  <c r="S9" i="1" l="1"/>
  <c r="B177" i="4" s="1"/>
  <c r="D13" i="1"/>
  <c r="B41" i="4" s="1"/>
  <c r="V8" i="1"/>
  <c r="B204" i="4" s="1"/>
  <c r="B149"/>
  <c r="P10" i="1"/>
  <c r="B231" i="4"/>
  <c r="Y8" i="1"/>
  <c r="B260" i="4"/>
  <c r="AB9" i="1"/>
  <c r="B313" i="4"/>
  <c r="AH6" i="1"/>
  <c r="AE8"/>
  <c r="B287" i="4"/>
  <c r="M12" i="1"/>
  <c r="B123" i="4"/>
  <c r="J13" i="1"/>
  <c r="B96" i="4"/>
  <c r="B68"/>
  <c r="G13" i="1"/>
  <c r="B16" i="4"/>
  <c r="S10" i="1" l="1"/>
  <c r="B178" i="4" s="1"/>
  <c r="D14" i="1"/>
  <c r="B42" i="4" s="1"/>
  <c r="V9" i="1"/>
  <c r="P11"/>
  <c r="B150" i="4"/>
  <c r="B232"/>
  <c r="Y9" i="1"/>
  <c r="B261" i="4"/>
  <c r="AB10" i="1"/>
  <c r="B314" i="4"/>
  <c r="AH7" i="1"/>
  <c r="AE9"/>
  <c r="B288" i="4"/>
  <c r="B97"/>
  <c r="J14" i="1"/>
  <c r="B124" i="4"/>
  <c r="M13" i="1"/>
  <c r="G14"/>
  <c r="B69" i="4"/>
  <c r="B17"/>
  <c r="D15" i="1" l="1"/>
  <c r="B43" i="4" s="1"/>
  <c r="S11" i="1"/>
  <c r="B179" i="4" s="1"/>
  <c r="B205"/>
  <c r="V10" i="1"/>
  <c r="B151" i="4"/>
  <c r="P12" i="1"/>
  <c r="B233" i="4"/>
  <c r="Y10" i="1"/>
  <c r="AH8"/>
  <c r="B315" i="4"/>
  <c r="B289"/>
  <c r="AE10" i="1"/>
  <c r="B262" i="4"/>
  <c r="AB11" i="1"/>
  <c r="M14"/>
  <c r="B125" i="4"/>
  <c r="J15" i="1"/>
  <c r="B98" i="4"/>
  <c r="B70"/>
  <c r="G15" i="1"/>
  <c r="B18" i="4"/>
  <c r="D16" i="1" l="1"/>
  <c r="B44" i="4" s="1"/>
  <c r="S12" i="1"/>
  <c r="B180" i="4" s="1"/>
  <c r="B206"/>
  <c r="V11" i="1"/>
  <c r="B152" i="4"/>
  <c r="P13" i="1"/>
  <c r="B234" i="4"/>
  <c r="Y11" i="1"/>
  <c r="AE11"/>
  <c r="B290" i="4"/>
  <c r="B263"/>
  <c r="AB12" i="1"/>
  <c r="B316" i="4"/>
  <c r="AH9" i="1"/>
  <c r="B99" i="4"/>
  <c r="J16" i="1"/>
  <c r="B126" i="4"/>
  <c r="M15" i="1"/>
  <c r="G16"/>
  <c r="B71" i="4"/>
  <c r="B19"/>
  <c r="D17" i="1" l="1"/>
  <c r="B45" i="4" s="1"/>
  <c r="S13" i="1"/>
  <c r="B181" i="4" s="1"/>
  <c r="B207"/>
  <c r="V12" i="1"/>
  <c r="P14"/>
  <c r="B153" i="4"/>
  <c r="Y12" i="1"/>
  <c r="B235" i="4"/>
  <c r="B264"/>
  <c r="AB13" i="1"/>
  <c r="B317" i="4"/>
  <c r="AH10" i="1"/>
  <c r="AE12"/>
  <c r="B291" i="4"/>
  <c r="M16" i="1"/>
  <c r="B127" i="4"/>
  <c r="J17" i="1"/>
  <c r="B100" i="4"/>
  <c r="B72"/>
  <c r="G17" i="1"/>
  <c r="B20" i="4"/>
  <c r="D18" i="1" l="1"/>
  <c r="B46" i="4" s="1"/>
  <c r="S14" i="1"/>
  <c r="B182" i="4" s="1"/>
  <c r="B208"/>
  <c r="V13" i="1"/>
  <c r="B154" i="4"/>
  <c r="P15" i="1"/>
  <c r="Y13"/>
  <c r="B236" i="4"/>
  <c r="AE13" i="1"/>
  <c r="B292" i="4"/>
  <c r="B318"/>
  <c r="AH11" i="1"/>
  <c r="B265" i="4"/>
  <c r="AB14" i="1"/>
  <c r="B101" i="4"/>
  <c r="J18" i="1"/>
  <c r="B128" i="4"/>
  <c r="M17" i="1"/>
  <c r="G18"/>
  <c r="B73" i="4"/>
  <c r="B21"/>
  <c r="D19" i="1" l="1"/>
  <c r="B47" i="4" s="1"/>
  <c r="S15" i="1"/>
  <c r="B183" i="4" s="1"/>
  <c r="B209"/>
  <c r="V14" i="1"/>
  <c r="P16"/>
  <c r="B155" i="4"/>
  <c r="B237"/>
  <c r="Y14" i="1"/>
  <c r="B266" i="4"/>
  <c r="AB15" i="1"/>
  <c r="AH12"/>
  <c r="B319" i="4"/>
  <c r="B293"/>
  <c r="AE14" i="1"/>
  <c r="B129" i="4"/>
  <c r="M18" i="1"/>
  <c r="J19"/>
  <c r="B102" i="4"/>
  <c r="B74"/>
  <c r="G19" i="1"/>
  <c r="B22" i="4"/>
  <c r="D20" i="1" l="1"/>
  <c r="B48" i="4" s="1"/>
  <c r="S16" i="1"/>
  <c r="B184" i="4" s="1"/>
  <c r="B210"/>
  <c r="V15" i="1"/>
  <c r="B156" i="4"/>
  <c r="P17" i="1"/>
  <c r="Y15"/>
  <c r="B238" i="4"/>
  <c r="B267"/>
  <c r="AB16" i="1"/>
  <c r="AE15"/>
  <c r="B294" i="4"/>
  <c r="B320"/>
  <c r="AH13" i="1"/>
  <c r="B103" i="4"/>
  <c r="J20" i="1"/>
  <c r="M19"/>
  <c r="B130" i="4"/>
  <c r="G20" i="1"/>
  <c r="B75" i="4"/>
  <c r="B23"/>
  <c r="D21" i="1" l="1"/>
  <c r="B49" i="4" s="1"/>
  <c r="S17" i="1"/>
  <c r="B185" i="4" s="1"/>
  <c r="B211"/>
  <c r="V16" i="1"/>
  <c r="B157" i="4"/>
  <c r="P18" i="1"/>
  <c r="Y16"/>
  <c r="B239" i="4"/>
  <c r="AE16" i="1"/>
  <c r="B295" i="4"/>
  <c r="B321"/>
  <c r="AH14" i="1"/>
  <c r="B268" i="4"/>
  <c r="AB17" i="1"/>
  <c r="B131" i="4"/>
  <c r="M20" i="1"/>
  <c r="J21"/>
  <c r="B104" i="4"/>
  <c r="B76"/>
  <c r="G21" i="1"/>
  <c r="B24" i="4"/>
  <c r="D22" i="1" l="1"/>
  <c r="B50" i="4" s="1"/>
  <c r="S18" i="1"/>
  <c r="B186" i="4" s="1"/>
  <c r="B212"/>
  <c r="V17" i="1"/>
  <c r="P19"/>
  <c r="B158" i="4"/>
  <c r="B25"/>
  <c r="Y17" i="1"/>
  <c r="B240" i="4"/>
  <c r="B322"/>
  <c r="AH15" i="1"/>
  <c r="AE17"/>
  <c r="B296" i="4"/>
  <c r="AB18" i="1"/>
  <c r="B269" i="4"/>
  <c r="B105"/>
  <c r="J22" i="1"/>
  <c r="B132" i="4"/>
  <c r="M21" i="1"/>
  <c r="G22"/>
  <c r="B77" i="4"/>
  <c r="D23" i="1" l="1"/>
  <c r="B51" i="4" s="1"/>
  <c r="S19" i="1"/>
  <c r="B187" i="4" s="1"/>
  <c r="B213"/>
  <c r="V18" i="1"/>
  <c r="P20"/>
  <c r="B159" i="4"/>
  <c r="B241"/>
  <c r="Y18" i="1"/>
  <c r="B26" i="4"/>
  <c r="AB19" i="1"/>
  <c r="B270" i="4"/>
  <c r="B297"/>
  <c r="AE18" i="1"/>
  <c r="AH16"/>
  <c r="B323" i="4"/>
  <c r="B133"/>
  <c r="M22" i="1"/>
  <c r="J23"/>
  <c r="B106" i="4"/>
  <c r="B78"/>
  <c r="G23" i="1"/>
  <c r="D24" l="1"/>
  <c r="B52" i="4" s="1"/>
  <c r="S20" i="1"/>
  <c r="B188" i="4" s="1"/>
  <c r="B214"/>
  <c r="V19" i="1"/>
  <c r="P21"/>
  <c r="P22" s="1"/>
  <c r="B160" i="4"/>
  <c r="Y19" i="1"/>
  <c r="B242" i="4"/>
  <c r="B27"/>
  <c r="B28"/>
  <c r="AE19" i="1"/>
  <c r="B298" i="4"/>
  <c r="B324"/>
  <c r="AH17" i="1"/>
  <c r="AB20"/>
  <c r="B271" i="4"/>
  <c r="B107"/>
  <c r="J24" i="1"/>
  <c r="B134" i="4"/>
  <c r="M23" i="1"/>
  <c r="G24"/>
  <c r="B79" i="4"/>
  <c r="D25" i="1" l="1"/>
  <c r="B53" i="4" s="1"/>
  <c r="S21" i="1"/>
  <c r="B189" i="4" s="1"/>
  <c r="B215"/>
  <c r="V20" i="1"/>
  <c r="B161" i="4"/>
  <c r="B243"/>
  <c r="Y20" i="1"/>
  <c r="AE20"/>
  <c r="B299" i="4"/>
  <c r="B325"/>
  <c r="AH18" i="1"/>
  <c r="B272" i="4"/>
  <c r="AB21" i="1"/>
  <c r="B135" i="4"/>
  <c r="M24" i="1"/>
  <c r="J25"/>
  <c r="B108" i="4"/>
  <c r="B80"/>
  <c r="G25" i="1"/>
  <c r="D26" l="1"/>
  <c r="B54" i="4" s="1"/>
  <c r="S22" i="1"/>
  <c r="B190" i="4" s="1"/>
  <c r="B216"/>
  <c r="V21" i="1"/>
  <c r="P23"/>
  <c r="B162" i="4"/>
  <c r="G26" i="1"/>
  <c r="B81" i="4"/>
  <c r="Y21" i="1"/>
  <c r="B244" i="4"/>
  <c r="J26" i="1"/>
  <c r="J27" s="1"/>
  <c r="B109" i="4"/>
  <c r="AB22" i="1"/>
  <c r="B273" i="4"/>
  <c r="B326"/>
  <c r="AH19" i="1"/>
  <c r="AE21"/>
  <c r="B300" i="4"/>
  <c r="M25" i="1"/>
  <c r="B136" i="4"/>
  <c r="D27" i="1" l="1"/>
  <c r="B55" i="4" s="1"/>
  <c r="S23" i="1"/>
  <c r="B191" i="4" s="1"/>
  <c r="B217"/>
  <c r="V22" i="1"/>
  <c r="P24"/>
  <c r="B163" i="4"/>
  <c r="M26" i="1"/>
  <c r="B137" i="4"/>
  <c r="D28" i="1"/>
  <c r="Y22"/>
  <c r="B245" i="4"/>
  <c r="B110"/>
  <c r="G27" i="1"/>
  <c r="B82" i="4"/>
  <c r="AE22" i="1"/>
  <c r="B301" i="4"/>
  <c r="AH20" i="1"/>
  <c r="B327" i="4"/>
  <c r="AB23" i="1"/>
  <c r="B274" i="4"/>
  <c r="S24" i="1" l="1"/>
  <c r="B192" i="4" s="1"/>
  <c r="B218"/>
  <c r="V23" i="1"/>
  <c r="P25"/>
  <c r="B164" i="4"/>
  <c r="B111"/>
  <c r="J28" i="1"/>
  <c r="B83" i="4"/>
  <c r="G28" i="1"/>
  <c r="B84" i="4" s="1"/>
  <c r="B246"/>
  <c r="Y23" i="1"/>
  <c r="M27"/>
  <c r="B138" i="4"/>
  <c r="B328"/>
  <c r="AH21" i="1"/>
  <c r="AB24"/>
  <c r="B275" i="4"/>
  <c r="AE23" i="1"/>
  <c r="B302" i="4"/>
  <c r="S25" i="1" l="1"/>
  <c r="B193" i="4" s="1"/>
  <c r="B219"/>
  <c r="V24" i="1"/>
  <c r="B165" i="4"/>
  <c r="P26" i="1"/>
  <c r="Y24"/>
  <c r="B247" i="4"/>
  <c r="M28" i="1"/>
  <c r="B140" i="4" s="1"/>
  <c r="B139"/>
  <c r="B329"/>
  <c r="AH22" i="1"/>
  <c r="AE24"/>
  <c r="B303" i="4"/>
  <c r="AB25" i="1"/>
  <c r="B276" i="4"/>
  <c r="S26" i="1" l="1"/>
  <c r="B194" i="4" s="1"/>
  <c r="B220"/>
  <c r="V25" i="1"/>
  <c r="B166" i="4"/>
  <c r="P27" i="1"/>
  <c r="AB26"/>
  <c r="B277" i="4"/>
  <c r="Y25" i="1"/>
  <c r="B248" i="4"/>
  <c r="B330"/>
  <c r="AH23" i="1"/>
  <c r="AE25"/>
  <c r="B304" i="4"/>
  <c r="S27" i="1" l="1"/>
  <c r="S28" s="1"/>
  <c r="B196" i="4" s="1"/>
  <c r="B221"/>
  <c r="V26" i="1"/>
  <c r="B167" i="4"/>
  <c r="P28" i="1"/>
  <c r="AE26"/>
  <c r="B305" i="4"/>
  <c r="AB27" i="1"/>
  <c r="B278" i="4"/>
  <c r="Y26" i="1"/>
  <c r="B249" i="4"/>
  <c r="AH24" i="1"/>
  <c r="B331" i="4"/>
  <c r="B195" l="1"/>
  <c r="B222"/>
  <c r="V27" i="1"/>
  <c r="Y27"/>
  <c r="B250" i="4"/>
  <c r="B279"/>
  <c r="AB28" i="1"/>
  <c r="B280" i="4" s="1"/>
  <c r="AE27" i="1"/>
  <c r="B306" i="4"/>
  <c r="B332"/>
  <c r="AH25" i="1"/>
  <c r="B223" i="4" l="1"/>
  <c r="V28" i="1"/>
  <c r="B224" i="4" s="1"/>
  <c r="B307"/>
  <c r="AE28" i="1"/>
  <c r="Y28"/>
  <c r="B251" i="4"/>
  <c r="AH26" i="1"/>
  <c r="B333" i="4"/>
  <c r="AH27" i="1" l="1"/>
  <c r="B334" i="4"/>
  <c r="B335" l="1"/>
  <c r="AH28" i="1"/>
  <c r="B336" i="4" s="1"/>
</calcChain>
</file>

<file path=xl/comments1.xml><?xml version="1.0" encoding="utf-8"?>
<comments xmlns="http://schemas.openxmlformats.org/spreadsheetml/2006/main">
  <authors>
    <author>uid79108</author>
  </authors>
  <commentList>
    <comment ref="A1" authorId="0">
      <text>
        <r>
          <rPr>
            <b/>
            <sz val="8"/>
            <color indexed="81"/>
            <rFont val="Tahoma"/>
            <family val="2"/>
            <charset val="238"/>
          </rPr>
          <t>zadání roku</t>
        </r>
      </text>
    </comment>
    <comment ref="A29" authorId="0">
      <text>
        <r>
          <rPr>
            <b/>
            <sz val="8"/>
            <color indexed="81"/>
            <rFont val="Tahoma"/>
            <family val="2"/>
            <charset val="238"/>
          </rPr>
          <t>dní v měsíci</t>
        </r>
      </text>
    </comment>
    <comment ref="B29" authorId="0">
      <text>
        <r>
          <rPr>
            <b/>
            <sz val="8"/>
            <color indexed="81"/>
            <rFont val="Tahoma"/>
            <family val="2"/>
            <charset val="238"/>
          </rPr>
          <t>datum soboty</t>
        </r>
      </text>
    </comment>
    <comment ref="A35" authorId="0">
      <text>
        <r>
          <rPr>
            <b/>
            <sz val="8"/>
            <color indexed="81"/>
            <rFont val="Tahoma"/>
            <family val="2"/>
            <charset val="238"/>
          </rPr>
          <t>2 - velmi důležité</t>
        </r>
      </text>
    </comment>
    <comment ref="A36" authorId="0">
      <text>
        <r>
          <rPr>
            <b/>
            <sz val="8"/>
            <color indexed="81"/>
            <rFont val="Tahoma"/>
            <family val="2"/>
            <charset val="238"/>
          </rPr>
          <t>1 středně důležité</t>
        </r>
      </text>
    </comment>
    <comment ref="A37" authorId="0">
      <text>
        <r>
          <rPr>
            <b/>
            <sz val="8"/>
            <color indexed="81"/>
            <rFont val="Tahoma"/>
            <family val="2"/>
            <charset val="238"/>
          </rPr>
          <t>0 - ostatní</t>
        </r>
      </text>
    </comment>
  </commentList>
</comments>
</file>

<file path=xl/comments2.xml><?xml version="1.0" encoding="utf-8"?>
<comments xmlns="http://schemas.openxmlformats.org/spreadsheetml/2006/main">
  <authors>
    <author>im</author>
  </authors>
  <commentList>
    <comment ref="F1" authorId="0">
      <text>
        <r>
          <rPr>
            <b/>
            <sz val="8"/>
            <color indexed="81"/>
            <rFont val="Tahoma"/>
            <family val="2"/>
            <charset val="238"/>
          </rPr>
          <t>vyhledá ve sloupci z ročního plánu zadaný řetězec.
neřeší malá/velká písmena</t>
        </r>
      </text>
    </comment>
  </commentList>
</comments>
</file>

<file path=xl/comments3.xml><?xml version="1.0" encoding="utf-8"?>
<comments xmlns="http://schemas.openxmlformats.org/spreadsheetml/2006/main">
  <authors>
    <author>im</author>
  </authors>
  <commentList>
    <comment ref="A3" authorId="0">
      <text>
        <r>
          <rPr>
            <b/>
            <sz val="8"/>
            <color indexed="81"/>
            <rFont val="Tahoma"/>
            <family val="2"/>
            <charset val="238"/>
          </rPr>
          <t>pro  r.2000-2099</t>
        </r>
      </text>
    </comment>
  </commentList>
</comments>
</file>

<file path=xl/sharedStrings.xml><?xml version="1.0" encoding="utf-8"?>
<sst xmlns="http://schemas.openxmlformats.org/spreadsheetml/2006/main" count="74" uniqueCount="51">
  <si>
    <t>Leden</t>
  </si>
  <si>
    <t>Únor</t>
  </si>
  <si>
    <t>Březen</t>
  </si>
  <si>
    <t>Duben</t>
  </si>
  <si>
    <t>Květen</t>
  </si>
  <si>
    <t>Červen</t>
  </si>
  <si>
    <t>Červenec</t>
  </si>
  <si>
    <t>Srpen</t>
  </si>
  <si>
    <t>Září</t>
  </si>
  <si>
    <t>Říjen</t>
  </si>
  <si>
    <t>Listopad</t>
  </si>
  <si>
    <t>Prosinec</t>
  </si>
  <si>
    <t>řeší se:</t>
  </si>
  <si>
    <t>End:</t>
  </si>
  <si>
    <t>II</t>
  </si>
  <si>
    <t>III</t>
  </si>
  <si>
    <t>IV</t>
  </si>
  <si>
    <t>V</t>
  </si>
  <si>
    <t>VI</t>
  </si>
  <si>
    <t>VII</t>
  </si>
  <si>
    <t>VIII</t>
  </si>
  <si>
    <t>IX</t>
  </si>
  <si>
    <t>X</t>
  </si>
  <si>
    <t>XI</t>
  </si>
  <si>
    <t>XII</t>
  </si>
  <si>
    <t>popis práce - poznámky:</t>
  </si>
  <si>
    <t>posun nový měsíc:</t>
  </si>
  <si>
    <t>1.měsíce:</t>
  </si>
  <si>
    <t>přestupný</t>
  </si>
  <si>
    <t>rok</t>
  </si>
  <si>
    <t>začíná</t>
  </si>
  <si>
    <t>http://kalendar.beda.cz/jak-jednoduse-zjistit-den-v-tydnu-pro-dane-datum</t>
  </si>
  <si>
    <t>výpočet 1.1. dle beda.cz</t>
  </si>
  <si>
    <t>týden 1.1.</t>
  </si>
  <si>
    <t>dny v měsíci, dle:</t>
  </si>
  <si>
    <t>Po=1, Ne=0</t>
  </si>
  <si>
    <r>
      <t>kalendář</t>
    </r>
    <r>
      <rPr>
        <sz val="11"/>
        <color theme="1"/>
        <rFont val="Calibri"/>
        <family val="2"/>
        <charset val="238"/>
        <scheme val="minor"/>
      </rPr>
      <t xml:space="preserve"> z 1.listu</t>
    </r>
  </si>
  <si>
    <t>Roční úkoly</t>
  </si>
  <si>
    <t>1.  s opravou Neděle=7:</t>
  </si>
  <si>
    <t>Hotovo</t>
  </si>
  <si>
    <t>cesta</t>
  </si>
  <si>
    <t>datum víkendu, So= 0:</t>
  </si>
  <si>
    <t>2 - high</t>
  </si>
  <si>
    <t>1 - běžné</t>
  </si>
  <si>
    <t>vzorec, nepoužito:</t>
  </si>
  <si>
    <t>č.zakázky, poznámky</t>
  </si>
  <si>
    <t>brmbolec</t>
  </si>
  <si>
    <t>0 - low</t>
  </si>
  <si>
    <t>hledat:</t>
  </si>
  <si>
    <t>ft_</t>
  </si>
  <si>
    <t>hod.</t>
  </si>
</sst>
</file>

<file path=xl/styles.xml><?xml version="1.0" encoding="utf-8"?>
<styleSheet xmlns="http://schemas.openxmlformats.org/spreadsheetml/2006/main">
  <numFmts count="2">
    <numFmt numFmtId="164" formatCode="d/mmm/"/>
    <numFmt numFmtId="165" formatCode="0.0"/>
  </numFmts>
  <fonts count="38">
    <font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80808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1"/>
      <color rgb="FF5F5F5F"/>
      <name val="Calibri"/>
      <family val="2"/>
      <charset val="238"/>
      <scheme val="minor"/>
    </font>
    <font>
      <sz val="11"/>
      <color theme="9" tint="-0.249977111117893"/>
      <name val="Calibri"/>
      <family val="2"/>
      <charset val="238"/>
      <scheme val="minor"/>
    </font>
    <font>
      <sz val="11"/>
      <color rgb="FF0070C0"/>
      <name val="Calibri"/>
      <family val="2"/>
      <charset val="238"/>
      <scheme val="minor"/>
    </font>
    <font>
      <sz val="11"/>
      <color theme="7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b/>
      <sz val="8"/>
      <color indexed="81"/>
      <name val="Tahoma"/>
      <family val="2"/>
      <charset val="238"/>
    </font>
    <font>
      <sz val="11"/>
      <color rgb="FFFFFFFF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color rgb="FF5F5F5F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sz val="10"/>
      <color rgb="FF5F5F5F"/>
      <name val="Calibri"/>
      <family val="2"/>
      <charset val="238"/>
      <scheme val="minor"/>
    </font>
    <font>
      <b/>
      <sz val="11"/>
      <color rgb="FFFFFFFF"/>
      <name val="Calibri"/>
      <family val="2"/>
      <charset val="238"/>
      <scheme val="minor"/>
    </font>
    <font>
      <sz val="10"/>
      <color rgb="FFFFFFFF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i/>
      <sz val="11"/>
      <color rgb="FF5F5F5F"/>
      <name val="Calibri"/>
      <family val="2"/>
      <charset val="238"/>
      <scheme val="minor"/>
    </font>
    <font>
      <sz val="11"/>
      <color rgb="FF6600CC"/>
      <name val="Calibri"/>
      <family val="2"/>
      <charset val="238"/>
      <scheme val="minor"/>
    </font>
    <font>
      <i/>
      <sz val="11"/>
      <color rgb="FF808080"/>
      <name val="Calibri"/>
      <family val="2"/>
      <charset val="238"/>
      <scheme val="minor"/>
    </font>
    <font>
      <i/>
      <sz val="12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i/>
      <sz val="11"/>
      <color rgb="FF777777"/>
      <name val="Calibri"/>
      <family val="2"/>
      <charset val="238"/>
      <scheme val="minor"/>
    </font>
    <font>
      <b/>
      <sz val="11"/>
      <color rgb="FF777777"/>
      <name val="Calibri"/>
      <family val="2"/>
      <charset val="238"/>
      <scheme val="minor"/>
    </font>
    <font>
      <sz val="11"/>
      <color rgb="FF777777"/>
      <name val="Calibri"/>
      <family val="2"/>
      <charset val="238"/>
      <scheme val="minor"/>
    </font>
    <font>
      <sz val="11"/>
      <color rgb="FF0000FF"/>
      <name val="Calibri"/>
      <family val="2"/>
      <charset val="238"/>
      <scheme val="minor"/>
    </font>
    <font>
      <b/>
      <sz val="11"/>
      <color rgb="FFF8F8F8"/>
      <name val="Calibri"/>
      <family val="2"/>
      <charset val="238"/>
      <scheme val="minor"/>
    </font>
    <font>
      <sz val="11"/>
      <color rgb="FFF8F8F8"/>
      <name val="Calibri"/>
      <family val="2"/>
      <charset val="238"/>
      <scheme val="minor"/>
    </font>
    <font>
      <i/>
      <sz val="20"/>
      <color rgb="FF00B0F0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sz val="12"/>
      <color theme="1" tint="0.499984740745262"/>
      <name val="Calibri"/>
      <family val="2"/>
      <charset val="238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</cellStyleXfs>
  <cellXfs count="119">
    <xf numFmtId="0" fontId="0" fillId="0" borderId="0" xfId="0"/>
    <xf numFmtId="0" fontId="0" fillId="0" borderId="0" xfId="0" applyAlignment="1">
      <alignment vertical="top" wrapText="1"/>
    </xf>
    <xf numFmtId="0" fontId="3" fillId="0" borderId="0" xfId="0" applyFont="1" applyAlignment="1">
      <alignment vertical="top" wrapText="1"/>
    </xf>
    <xf numFmtId="0" fontId="0" fillId="5" borderId="0" xfId="0" applyFill="1"/>
    <xf numFmtId="0" fontId="8" fillId="0" borderId="0" xfId="0" applyFont="1"/>
    <xf numFmtId="0" fontId="0" fillId="0" borderId="0" xfId="0" applyAlignment="1">
      <alignment horizontal="right"/>
    </xf>
    <xf numFmtId="0" fontId="9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Fill="1" applyBorder="1" applyAlignment="1">
      <alignment horizontal="right"/>
    </xf>
    <xf numFmtId="0" fontId="3" fillId="0" borderId="0" xfId="0" applyFont="1" applyFill="1" applyAlignment="1">
      <alignment horizontal="right"/>
    </xf>
    <xf numFmtId="0" fontId="10" fillId="0" borderId="0" xfId="0" applyFont="1" applyFill="1" applyBorder="1"/>
    <xf numFmtId="0" fontId="10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right"/>
    </xf>
    <xf numFmtId="0" fontId="0" fillId="0" borderId="0" xfId="0" applyFill="1"/>
    <xf numFmtId="0" fontId="9" fillId="0" borderId="0" xfId="0" applyFont="1" applyFill="1"/>
    <xf numFmtId="0" fontId="11" fillId="0" borderId="0" xfId="0" applyFont="1"/>
    <xf numFmtId="0" fontId="11" fillId="0" borderId="0" xfId="0" applyFont="1" applyFill="1"/>
    <xf numFmtId="0" fontId="12" fillId="0" borderId="0" xfId="0" applyFont="1"/>
    <xf numFmtId="0" fontId="13" fillId="0" borderId="0" xfId="1" applyAlignment="1" applyProtection="1"/>
    <xf numFmtId="0" fontId="0" fillId="5" borderId="0" xfId="0" applyFill="1" applyAlignment="1">
      <alignment horizontal="right"/>
    </xf>
    <xf numFmtId="0" fontId="2" fillId="0" borderId="0" xfId="0" applyFont="1" applyAlignment="1">
      <alignment horizontal="center"/>
    </xf>
    <xf numFmtId="0" fontId="11" fillId="5" borderId="0" xfId="0" applyFont="1" applyFill="1"/>
    <xf numFmtId="0" fontId="15" fillId="0" borderId="0" xfId="0" applyFont="1"/>
    <xf numFmtId="0" fontId="8" fillId="0" borderId="0" xfId="0" applyFont="1" applyFill="1"/>
    <xf numFmtId="0" fontId="4" fillId="0" borderId="0" xfId="0" applyFont="1"/>
    <xf numFmtId="0" fontId="4" fillId="0" borderId="0" xfId="0" applyFont="1" applyFill="1" applyBorder="1"/>
    <xf numFmtId="0" fontId="0" fillId="0" borderId="0" xfId="0" applyBorder="1" applyAlignment="1">
      <alignment vertical="top" wrapText="1"/>
    </xf>
    <xf numFmtId="0" fontId="16" fillId="0" borderId="0" xfId="0" applyFont="1" applyFill="1" applyBorder="1"/>
    <xf numFmtId="0" fontId="0" fillId="4" borderId="0" xfId="0" applyFill="1" applyBorder="1" applyAlignment="1">
      <alignment vertical="top" wrapText="1"/>
    </xf>
    <xf numFmtId="0" fontId="4" fillId="0" borderId="0" xfId="0" applyFont="1" applyBorder="1" applyAlignment="1">
      <alignment vertical="top" wrapText="1"/>
    </xf>
    <xf numFmtId="0" fontId="1" fillId="2" borderId="0" xfId="0" applyFont="1" applyFill="1" applyBorder="1" applyAlignment="1">
      <alignment horizontal="center" vertical="center" textRotation="90" wrapText="1"/>
    </xf>
    <xf numFmtId="0" fontId="4" fillId="0" borderId="0" xfId="0" applyFont="1" applyBorder="1"/>
    <xf numFmtId="0" fontId="4" fillId="7" borderId="0" xfId="0" applyFont="1" applyFill="1" applyBorder="1" applyAlignment="1">
      <alignment vertical="top" wrapText="1"/>
    </xf>
    <xf numFmtId="0" fontId="8" fillId="0" borderId="2" xfId="0" applyFont="1" applyFill="1" applyBorder="1"/>
    <xf numFmtId="0" fontId="19" fillId="0" borderId="2" xfId="0" applyFont="1" applyFill="1" applyBorder="1"/>
    <xf numFmtId="0" fontId="20" fillId="8" borderId="2" xfId="0" applyFont="1" applyFill="1" applyBorder="1" applyAlignment="1">
      <alignment horizontal="center"/>
    </xf>
    <xf numFmtId="0" fontId="21" fillId="0" borderId="0" xfId="0" applyFont="1" applyFill="1" applyAlignment="1"/>
    <xf numFmtId="0" fontId="21" fillId="0" borderId="0" xfId="0" applyFont="1" applyFill="1" applyAlignment="1">
      <alignment horizontal="left"/>
    </xf>
    <xf numFmtId="0" fontId="3" fillId="0" borderId="0" xfId="0" applyFont="1" applyFill="1"/>
    <xf numFmtId="0" fontId="15" fillId="12" borderId="0" xfId="0" applyFont="1" applyFill="1"/>
    <xf numFmtId="0" fontId="1" fillId="12" borderId="0" xfId="0" applyFont="1" applyFill="1" applyBorder="1"/>
    <xf numFmtId="0" fontId="15" fillId="0" borderId="0" xfId="0" applyFont="1" applyFill="1"/>
    <xf numFmtId="0" fontId="23" fillId="0" borderId="0" xfId="0" applyFont="1" applyAlignment="1">
      <alignment horizontal="right"/>
    </xf>
    <xf numFmtId="14" fontId="23" fillId="0" borderId="0" xfId="0" applyNumberFormat="1" applyFont="1"/>
    <xf numFmtId="0" fontId="24" fillId="0" borderId="0" xfId="0" applyFont="1" applyAlignment="1">
      <alignment horizontal="right"/>
    </xf>
    <xf numFmtId="0" fontId="24" fillId="0" borderId="0" xfId="0" applyFont="1" applyFill="1"/>
    <xf numFmtId="0" fontId="4" fillId="5" borderId="0" xfId="0" applyFont="1" applyFill="1"/>
    <xf numFmtId="0" fontId="25" fillId="0" borderId="0" xfId="0" applyFont="1" applyAlignment="1">
      <alignment horizontal="right"/>
    </xf>
    <xf numFmtId="0" fontId="0" fillId="0" borderId="0" xfId="0" applyFill="1" applyBorder="1" applyAlignment="1">
      <alignment vertical="top" wrapText="1"/>
    </xf>
    <xf numFmtId="49" fontId="18" fillId="9" borderId="0" xfId="0" applyNumberFormat="1" applyFont="1" applyFill="1" applyAlignment="1">
      <alignment horizontal="center" vertical="center" textRotation="90" wrapText="1"/>
    </xf>
    <xf numFmtId="0" fontId="8" fillId="0" borderId="0" xfId="0" applyFont="1" applyAlignment="1">
      <alignment horizontal="left"/>
    </xf>
    <xf numFmtId="0" fontId="4" fillId="11" borderId="0" xfId="0" applyFont="1" applyFill="1" applyBorder="1" applyAlignment="1">
      <alignment vertical="top" wrapText="1"/>
    </xf>
    <xf numFmtId="0" fontId="0" fillId="11" borderId="0" xfId="0" applyFill="1" applyBorder="1" applyAlignment="1">
      <alignment vertical="top" wrapText="1"/>
    </xf>
    <xf numFmtId="0" fontId="1" fillId="13" borderId="0" xfId="0" applyFont="1" applyFill="1" applyBorder="1" applyAlignment="1">
      <alignment horizontal="center" vertical="center" textRotation="90" wrapText="1"/>
    </xf>
    <xf numFmtId="0" fontId="0" fillId="10" borderId="0" xfId="0" applyFill="1"/>
    <xf numFmtId="0" fontId="6" fillId="6" borderId="2" xfId="0" applyFont="1" applyFill="1" applyBorder="1" applyAlignment="1">
      <alignment horizontal="center"/>
    </xf>
    <xf numFmtId="0" fontId="7" fillId="6" borderId="2" xfId="0" applyFont="1" applyFill="1" applyBorder="1" applyAlignment="1">
      <alignment horizontal="center"/>
    </xf>
    <xf numFmtId="0" fontId="1" fillId="14" borderId="0" xfId="0" applyFont="1" applyFill="1" applyAlignment="1">
      <alignment vertical="center" wrapText="1"/>
    </xf>
    <xf numFmtId="0" fontId="1" fillId="15" borderId="0" xfId="0" applyFont="1" applyFill="1" applyAlignment="1">
      <alignment vertical="center" wrapText="1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wrapText="1"/>
    </xf>
    <xf numFmtId="0" fontId="4" fillId="14" borderId="0" xfId="0" applyFont="1" applyFill="1" applyAlignment="1">
      <alignment horizontal="left"/>
    </xf>
    <xf numFmtId="0" fontId="4" fillId="16" borderId="0" xfId="0" applyFont="1" applyFill="1" applyAlignment="1">
      <alignment horizontal="left"/>
    </xf>
    <xf numFmtId="0" fontId="4" fillId="17" borderId="0" xfId="0" applyFont="1" applyFill="1" applyAlignment="1">
      <alignment horizontal="left"/>
    </xf>
    <xf numFmtId="0" fontId="17" fillId="17" borderId="0" xfId="0" applyFont="1" applyFill="1" applyAlignment="1">
      <alignment horizontal="left"/>
    </xf>
    <xf numFmtId="0" fontId="17" fillId="14" borderId="0" xfId="0" applyFont="1" applyFill="1" applyAlignment="1">
      <alignment horizontal="left"/>
    </xf>
    <xf numFmtId="0" fontId="17" fillId="16" borderId="0" xfId="0" applyFont="1" applyFill="1" applyAlignment="1">
      <alignment horizontal="left"/>
    </xf>
    <xf numFmtId="0" fontId="22" fillId="15" borderId="0" xfId="0" applyFont="1" applyFill="1"/>
    <xf numFmtId="14" fontId="22" fillId="15" borderId="0" xfId="0" applyNumberFormat="1" applyFont="1" applyFill="1"/>
    <xf numFmtId="0" fontId="5" fillId="0" borderId="3" xfId="0" applyFont="1" applyBorder="1" applyAlignment="1">
      <alignment vertical="center" wrapText="1"/>
    </xf>
    <xf numFmtId="0" fontId="0" fillId="0" borderId="3" xfId="0" applyBorder="1" applyAlignment="1">
      <alignment wrapText="1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vertical="center"/>
    </xf>
    <xf numFmtId="0" fontId="1" fillId="4" borderId="0" xfId="0" applyFont="1" applyFill="1" applyAlignment="1">
      <alignment horizontal="center"/>
    </xf>
    <xf numFmtId="0" fontId="4" fillId="0" borderId="0" xfId="0" applyFont="1" applyFill="1" applyBorder="1" applyAlignment="1">
      <alignment vertical="top" wrapText="1"/>
    </xf>
    <xf numFmtId="0" fontId="26" fillId="11" borderId="0" xfId="0" applyFont="1" applyFill="1" applyAlignment="1">
      <alignment horizontal="center" vertical="center"/>
    </xf>
    <xf numFmtId="0" fontId="26" fillId="2" borderId="0" xfId="0" applyFont="1" applyFill="1" applyAlignment="1">
      <alignment horizontal="center" vertical="center"/>
    </xf>
    <xf numFmtId="0" fontId="27" fillId="0" borderId="0" xfId="0" applyFont="1" applyBorder="1"/>
    <xf numFmtId="0" fontId="27" fillId="0" borderId="0" xfId="0" applyFont="1" applyFill="1" applyBorder="1"/>
    <xf numFmtId="0" fontId="0" fillId="0" borderId="0" xfId="0" applyFont="1" applyFill="1" applyBorder="1" applyAlignment="1">
      <alignment vertical="top" wrapText="1"/>
    </xf>
    <xf numFmtId="0" fontId="28" fillId="0" borderId="3" xfId="0" applyFont="1" applyBorder="1" applyAlignment="1">
      <alignment vertical="center" wrapText="1"/>
    </xf>
    <xf numFmtId="0" fontId="30" fillId="17" borderId="0" xfId="0" applyFont="1" applyFill="1"/>
    <xf numFmtId="0" fontId="31" fillId="0" borderId="0" xfId="0" applyFont="1"/>
    <xf numFmtId="14" fontId="29" fillId="0" borderId="0" xfId="0" quotePrefix="1" applyNumberFormat="1" applyFont="1" applyFill="1" applyAlignment="1">
      <alignment horizontal="center"/>
    </xf>
    <xf numFmtId="0" fontId="30" fillId="14" borderId="0" xfId="0" applyFont="1" applyFill="1"/>
    <xf numFmtId="0" fontId="30" fillId="16" borderId="0" xfId="0" applyFont="1" applyFill="1"/>
    <xf numFmtId="0" fontId="32" fillId="0" borderId="0" xfId="0" applyFont="1" applyFill="1" applyAlignment="1"/>
    <xf numFmtId="0" fontId="22" fillId="15" borderId="0" xfId="0" applyFont="1" applyFill="1" applyAlignment="1">
      <alignment horizontal="center"/>
    </xf>
    <xf numFmtId="0" fontId="1" fillId="12" borderId="0" xfId="0" applyFont="1" applyFill="1" applyBorder="1" applyAlignment="1">
      <alignment horizontal="center"/>
    </xf>
    <xf numFmtId="0" fontId="4" fillId="17" borderId="0" xfId="0" applyFont="1" applyFill="1" applyAlignment="1">
      <alignment horizontal="right"/>
    </xf>
    <xf numFmtId="0" fontId="4" fillId="0" borderId="0" xfId="0" applyFont="1" applyAlignment="1">
      <alignment horizontal="right"/>
    </xf>
    <xf numFmtId="0" fontId="34" fillId="0" borderId="0" xfId="0" applyFont="1" applyAlignment="1">
      <alignment horizontal="center"/>
    </xf>
    <xf numFmtId="0" fontId="30" fillId="3" borderId="0" xfId="0" applyFont="1" applyFill="1"/>
    <xf numFmtId="0" fontId="35" fillId="15" borderId="0" xfId="0" applyFont="1" applyFill="1" applyAlignment="1">
      <alignment horizontal="center" vertical="center" wrapText="1"/>
    </xf>
    <xf numFmtId="0" fontId="22" fillId="4" borderId="0" xfId="0" applyFont="1" applyFill="1" applyAlignment="1">
      <alignment horizontal="center"/>
    </xf>
    <xf numFmtId="0" fontId="4" fillId="18" borderId="0" xfId="0" applyFont="1" applyFill="1" applyAlignment="1">
      <alignment horizontal="left"/>
    </xf>
    <xf numFmtId="0" fontId="17" fillId="18" borderId="0" xfId="0" applyFont="1" applyFill="1" applyAlignment="1">
      <alignment horizontal="left"/>
    </xf>
    <xf numFmtId="0" fontId="30" fillId="18" borderId="0" xfId="0" applyFont="1" applyFill="1"/>
    <xf numFmtId="0" fontId="33" fillId="19" borderId="0" xfId="0" applyFont="1" applyFill="1" applyAlignment="1">
      <alignment horizontal="center"/>
    </xf>
    <xf numFmtId="164" fontId="36" fillId="15" borderId="0" xfId="0" applyNumberFormat="1" applyFont="1" applyFill="1" applyAlignment="1">
      <alignment horizontal="center"/>
    </xf>
    <xf numFmtId="0" fontId="0" fillId="10" borderId="0" xfId="0" applyFill="1" applyBorder="1"/>
    <xf numFmtId="0" fontId="8" fillId="0" borderId="2" xfId="0" applyFont="1" applyBorder="1"/>
    <xf numFmtId="0" fontId="19" fillId="0" borderId="2" xfId="0" applyFont="1" applyBorder="1"/>
    <xf numFmtId="165" fontId="4" fillId="10" borderId="0" xfId="0" applyNumberFormat="1" applyFont="1" applyFill="1" applyAlignment="1">
      <alignment horizontal="center"/>
    </xf>
    <xf numFmtId="0" fontId="27" fillId="20" borderId="1" xfId="0" applyFont="1" applyFill="1" applyBorder="1"/>
    <xf numFmtId="0" fontId="27" fillId="20" borderId="1" xfId="0" applyNumberFormat="1" applyFont="1" applyFill="1" applyBorder="1" applyAlignment="1">
      <alignment horizontal="center"/>
    </xf>
    <xf numFmtId="0" fontId="37" fillId="0" borderId="3" xfId="0" applyFont="1" applyBorder="1" applyAlignment="1">
      <alignment vertical="center"/>
    </xf>
    <xf numFmtId="0" fontId="27" fillId="0" borderId="0" xfId="0" applyFont="1" applyFill="1" applyBorder="1" applyAlignment="1"/>
    <xf numFmtId="0" fontId="27" fillId="0" borderId="0" xfId="0" quotePrefix="1" applyFont="1" applyFill="1" applyBorder="1"/>
    <xf numFmtId="0" fontId="27" fillId="20" borderId="0" xfId="0" applyFont="1" applyFill="1" applyBorder="1" applyAlignment="1"/>
    <xf numFmtId="0" fontId="27" fillId="20" borderId="0" xfId="0" applyFont="1" applyFill="1" applyBorder="1"/>
    <xf numFmtId="0" fontId="27" fillId="20" borderId="0" xfId="0" applyFont="1" applyFill="1" applyBorder="1" applyAlignment="1">
      <alignment horizontal="center"/>
    </xf>
    <xf numFmtId="0" fontId="27" fillId="20" borderId="1" xfId="0" applyFont="1" applyFill="1" applyBorder="1" applyAlignment="1">
      <alignment horizontal="center"/>
    </xf>
    <xf numFmtId="0" fontId="27" fillId="20" borderId="1" xfId="0" quotePrefix="1" applyFont="1" applyFill="1" applyBorder="1" applyAlignment="1">
      <alignment horizontal="center"/>
    </xf>
    <xf numFmtId="0" fontId="16" fillId="10" borderId="1" xfId="0" applyFont="1" applyFill="1" applyBorder="1" applyAlignment="1">
      <alignment horizontal="center"/>
    </xf>
    <xf numFmtId="0" fontId="27" fillId="20" borderId="1" xfId="0" applyFont="1" applyFill="1" applyBorder="1" applyAlignment="1"/>
    <xf numFmtId="0" fontId="17" fillId="17" borderId="0" xfId="0" applyFont="1" applyFill="1" applyAlignment="1">
      <alignment horizontal="center"/>
    </xf>
  </cellXfs>
  <cellStyles count="2">
    <cellStyle name="Hypertextový odkaz" xfId="1" builtinId="8"/>
    <cellStyle name="normální" xfId="0" builtinId="0"/>
  </cellStyles>
  <dxfs count="126">
    <dxf>
      <font>
        <color rgb="FFFFFFFF"/>
      </font>
    </dxf>
    <dxf>
      <font>
        <color rgb="FFFFFFFF"/>
      </font>
    </dxf>
    <dxf>
      <font>
        <color rgb="FFFFFFFF"/>
      </font>
    </dxf>
    <dxf>
      <font>
        <strike val="0"/>
        <color auto="1"/>
      </font>
      <fill>
        <patternFill>
          <bgColor theme="6" tint="0.59996337778862885"/>
        </patternFill>
      </fill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ill>
        <patternFill>
          <bgColor rgb="FFC0C0C0"/>
        </patternFill>
      </fill>
    </dxf>
    <dxf>
      <fill>
        <patternFill>
          <bgColor rgb="FFC0C0C0"/>
        </patternFill>
      </fill>
    </dxf>
    <dxf>
      <fill>
        <patternFill>
          <bgColor rgb="FFC0C0C0"/>
        </patternFill>
      </fill>
    </dxf>
    <dxf>
      <fill>
        <patternFill>
          <bgColor rgb="FFC0C0C0"/>
        </patternFill>
      </fill>
    </dxf>
    <dxf>
      <font>
        <color rgb="FFFFFFFF"/>
      </font>
    </dxf>
    <dxf>
      <fill>
        <patternFill>
          <bgColor rgb="FFC0C0C0"/>
        </patternFill>
      </fill>
    </dxf>
    <dxf>
      <fill>
        <patternFill>
          <bgColor theme="8" tint="0.59996337778862885"/>
        </patternFill>
      </fill>
    </dxf>
    <dxf>
      <fill>
        <patternFill>
          <bgColor rgb="FFC0C0C0"/>
        </patternFill>
      </fill>
    </dxf>
    <dxf>
      <fill>
        <patternFill>
          <bgColor theme="8" tint="0.59996337778862885"/>
        </patternFill>
      </fill>
    </dxf>
    <dxf>
      <fill>
        <patternFill>
          <bgColor rgb="FFC0C0C0"/>
        </patternFill>
      </fill>
    </dxf>
    <dxf>
      <fill>
        <patternFill>
          <bgColor theme="8" tint="0.59996337778862885"/>
        </patternFill>
      </fill>
    </dxf>
    <dxf>
      <fill>
        <patternFill>
          <bgColor rgb="FFC0C0C0"/>
        </patternFill>
      </fill>
    </dxf>
    <dxf>
      <fill>
        <patternFill>
          <bgColor theme="8" tint="0.59996337778862885"/>
        </patternFill>
      </fill>
    </dxf>
    <dxf>
      <fill>
        <patternFill>
          <bgColor rgb="FFC0C0C0"/>
        </patternFill>
      </fill>
    </dxf>
    <dxf>
      <fill>
        <patternFill>
          <bgColor theme="8" tint="0.59996337778862885"/>
        </patternFill>
      </fill>
    </dxf>
    <dxf>
      <fill>
        <patternFill>
          <bgColor rgb="FFC0C0C0"/>
        </patternFill>
      </fill>
    </dxf>
    <dxf>
      <fill>
        <patternFill>
          <bgColor theme="8" tint="0.59996337778862885"/>
        </patternFill>
      </fill>
    </dxf>
    <dxf>
      <fill>
        <patternFill>
          <bgColor rgb="FFC0C0C0"/>
        </patternFill>
      </fill>
    </dxf>
    <dxf>
      <fill>
        <patternFill>
          <bgColor theme="8" tint="0.59996337778862885"/>
        </patternFill>
      </fill>
    </dxf>
    <dxf>
      <fill>
        <patternFill>
          <bgColor rgb="FFC0C0C0"/>
        </patternFill>
      </fill>
    </dxf>
    <dxf>
      <fill>
        <patternFill>
          <bgColor theme="8" tint="0.59996337778862885"/>
        </patternFill>
      </fill>
    </dxf>
    <dxf>
      <fill>
        <patternFill>
          <bgColor rgb="FFC0C0C0"/>
        </patternFill>
      </fill>
    </dxf>
    <dxf>
      <fill>
        <patternFill>
          <bgColor theme="8" tint="0.59996337778862885"/>
        </patternFill>
      </fill>
    </dxf>
    <dxf>
      <fill>
        <patternFill>
          <bgColor rgb="FFC0C0C0"/>
        </patternFill>
      </fill>
    </dxf>
    <dxf>
      <fill>
        <patternFill>
          <bgColor theme="8" tint="0.59996337778862885"/>
        </patternFill>
      </fill>
    </dxf>
    <dxf>
      <fill>
        <patternFill>
          <bgColor rgb="FFC0C0C0"/>
        </patternFill>
      </fill>
    </dxf>
    <dxf>
      <fill>
        <patternFill>
          <bgColor theme="8" tint="0.59996337778862885"/>
        </patternFill>
      </fill>
    </dxf>
    <dxf>
      <fill>
        <patternFill>
          <bgColor rgb="FFC0C0C0"/>
        </patternFill>
      </fill>
    </dxf>
    <dxf>
      <fill>
        <patternFill>
          <bgColor theme="8" tint="0.59996337778862885"/>
        </patternFill>
      </fill>
    </dxf>
    <dxf>
      <fill>
        <patternFill>
          <bgColor rgb="FFC0C0C0"/>
        </patternFill>
      </fill>
    </dxf>
    <dxf>
      <fill>
        <patternFill>
          <bgColor theme="8" tint="0.59996337778862885"/>
        </patternFill>
      </fill>
    </dxf>
    <dxf>
      <fill>
        <patternFill>
          <bgColor rgb="FFC0C0C0"/>
        </patternFill>
      </fill>
    </dxf>
    <dxf>
      <fill>
        <patternFill>
          <bgColor theme="8" tint="0.59996337778862885"/>
        </patternFill>
      </fill>
    </dxf>
    <dxf>
      <fill>
        <patternFill>
          <bgColor rgb="FFC0C0C0"/>
        </patternFill>
      </fill>
    </dxf>
    <dxf>
      <fill>
        <patternFill>
          <bgColor theme="8" tint="0.59996337778862885"/>
        </patternFill>
      </fill>
    </dxf>
    <dxf>
      <fill>
        <patternFill>
          <bgColor rgb="FFC0C0C0"/>
        </patternFill>
      </fill>
    </dxf>
    <dxf>
      <fill>
        <patternFill>
          <bgColor theme="8" tint="0.59996337778862885"/>
        </patternFill>
      </fill>
    </dxf>
    <dxf>
      <fill>
        <patternFill>
          <bgColor rgb="FFC0C0C0"/>
        </patternFill>
      </fill>
    </dxf>
    <dxf>
      <fill>
        <patternFill>
          <bgColor theme="8" tint="0.59996337778862885"/>
        </patternFill>
      </fill>
    </dxf>
    <dxf>
      <fill>
        <patternFill>
          <bgColor rgb="FFC0C0C0"/>
        </patternFill>
      </fill>
    </dxf>
    <dxf>
      <fill>
        <patternFill>
          <bgColor theme="8" tint="0.59996337778862885"/>
        </patternFill>
      </fill>
    </dxf>
    <dxf>
      <fill>
        <patternFill>
          <bgColor rgb="FFC0C0C0"/>
        </patternFill>
      </fill>
    </dxf>
    <dxf>
      <fill>
        <patternFill>
          <bgColor theme="8" tint="0.59996337778862885"/>
        </patternFill>
      </fill>
    </dxf>
    <dxf>
      <fill>
        <patternFill>
          <bgColor rgb="FFC0C0C0"/>
        </patternFill>
      </fill>
    </dxf>
    <dxf>
      <fill>
        <patternFill>
          <bgColor theme="8" tint="0.59996337778862885"/>
        </patternFill>
      </fill>
    </dxf>
    <dxf>
      <fill>
        <patternFill>
          <bgColor rgb="FFC0C0C0"/>
        </patternFill>
      </fill>
    </dxf>
    <dxf>
      <fill>
        <patternFill>
          <bgColor theme="8" tint="0.59996337778862885"/>
        </patternFill>
      </fill>
    </dxf>
    <dxf>
      <fill>
        <patternFill>
          <bgColor rgb="FFC0C0C0"/>
        </patternFill>
      </fill>
    </dxf>
    <dxf>
      <fill>
        <patternFill>
          <bgColor theme="8" tint="0.59996337778862885"/>
        </patternFill>
      </fill>
    </dxf>
    <dxf>
      <fill>
        <patternFill>
          <bgColor rgb="FFC0C0C0"/>
        </patternFill>
      </fill>
    </dxf>
    <dxf>
      <fill>
        <patternFill>
          <bgColor theme="8" tint="0.59996337778862885"/>
        </patternFill>
      </fill>
    </dxf>
    <dxf>
      <fill>
        <patternFill>
          <bgColor rgb="FFC0C0C0"/>
        </patternFill>
      </fill>
    </dxf>
    <dxf>
      <fill>
        <patternFill>
          <bgColor theme="8" tint="0.59996337778862885"/>
        </patternFill>
      </fill>
    </dxf>
    <dxf>
      <fill>
        <patternFill>
          <bgColor rgb="FFC0C0C0"/>
        </patternFill>
      </fill>
    </dxf>
    <dxf>
      <fill>
        <patternFill>
          <bgColor theme="8" tint="0.59996337778862885"/>
        </patternFill>
      </fill>
    </dxf>
    <dxf>
      <fill>
        <patternFill>
          <bgColor rgb="FFC0C0C0"/>
        </patternFill>
      </fill>
    </dxf>
    <dxf>
      <fill>
        <patternFill>
          <bgColor theme="8" tint="0.59996337778862885"/>
        </patternFill>
      </fill>
    </dxf>
    <dxf>
      <fill>
        <patternFill>
          <bgColor rgb="FFC0C0C0"/>
        </patternFill>
      </fill>
    </dxf>
    <dxf>
      <fill>
        <patternFill>
          <bgColor theme="8" tint="0.59996337778862885"/>
        </patternFill>
      </fill>
    </dxf>
    <dxf>
      <fill>
        <patternFill>
          <bgColor rgb="FFC0C0C0"/>
        </patternFill>
      </fill>
    </dxf>
    <dxf>
      <fill>
        <patternFill>
          <bgColor theme="8" tint="0.59996337778862885"/>
        </patternFill>
      </fill>
    </dxf>
    <dxf>
      <fill>
        <patternFill>
          <bgColor rgb="FFC0C0C0"/>
        </patternFill>
      </fill>
    </dxf>
    <dxf>
      <fill>
        <patternFill>
          <bgColor theme="8" tint="0.59996337778862885"/>
        </patternFill>
      </fill>
    </dxf>
    <dxf>
      <fill>
        <patternFill>
          <bgColor rgb="FFC0C0C0"/>
        </patternFill>
      </fill>
    </dxf>
    <dxf>
      <fill>
        <patternFill>
          <bgColor theme="8" tint="0.59996337778862885"/>
        </patternFill>
      </fill>
    </dxf>
    <dxf>
      <fill>
        <patternFill>
          <bgColor rgb="FFC0C0C0"/>
        </patternFill>
      </fill>
    </dxf>
    <dxf>
      <fill>
        <patternFill>
          <bgColor theme="8" tint="0.59996337778862885"/>
        </patternFill>
      </fill>
    </dxf>
    <dxf>
      <fill>
        <patternFill>
          <bgColor rgb="FFC0C0C0"/>
        </patternFill>
      </fill>
    </dxf>
    <dxf>
      <fill>
        <patternFill>
          <bgColor theme="8" tint="0.59996337778862885"/>
        </patternFill>
      </fill>
    </dxf>
    <dxf>
      <fill>
        <patternFill>
          <bgColor rgb="FFC0C0C0"/>
        </patternFill>
      </fill>
    </dxf>
    <dxf>
      <fill>
        <patternFill>
          <bgColor theme="8" tint="0.59996337778862885"/>
        </patternFill>
      </fill>
    </dxf>
    <dxf>
      <fill>
        <patternFill>
          <bgColor rgb="FFC0C0C0"/>
        </patternFill>
      </fill>
    </dxf>
    <dxf>
      <fill>
        <patternFill>
          <bgColor theme="8" tint="0.59996337778862885"/>
        </patternFill>
      </fill>
    </dxf>
    <dxf>
      <fill>
        <patternFill>
          <bgColor rgb="FFC0C0C0"/>
        </patternFill>
      </fill>
    </dxf>
    <dxf>
      <fill>
        <patternFill>
          <bgColor theme="8" tint="0.59996337778862885"/>
        </patternFill>
      </fill>
    </dxf>
    <dxf>
      <fill>
        <patternFill>
          <bgColor rgb="FFC0C0C0"/>
        </patternFill>
      </fill>
    </dxf>
    <dxf>
      <fill>
        <patternFill>
          <bgColor theme="8" tint="0.59996337778862885"/>
        </patternFill>
      </fill>
    </dxf>
    <dxf>
      <fill>
        <patternFill>
          <bgColor rgb="FFC0C0C0"/>
        </patternFill>
      </fill>
    </dxf>
    <dxf>
      <fill>
        <patternFill>
          <bgColor theme="8" tint="0.59996337778862885"/>
        </patternFill>
      </fill>
    </dxf>
    <dxf>
      <fill>
        <patternFill>
          <bgColor rgb="FFC0C0C0"/>
        </patternFill>
      </fill>
    </dxf>
    <dxf>
      <fill>
        <patternFill>
          <bgColor theme="8" tint="0.59996337778862885"/>
        </patternFill>
      </fill>
    </dxf>
    <dxf>
      <fill>
        <patternFill>
          <bgColor rgb="FFC0C0C0"/>
        </patternFill>
      </fill>
    </dxf>
    <dxf>
      <fill>
        <patternFill>
          <bgColor theme="8" tint="0.59996337778862885"/>
        </patternFill>
      </fill>
    </dxf>
    <dxf>
      <fill>
        <patternFill>
          <bgColor rgb="FFC0C0C0"/>
        </patternFill>
      </fill>
    </dxf>
    <dxf>
      <fill>
        <patternFill>
          <bgColor theme="8" tint="0.59996337778862885"/>
        </patternFill>
      </fill>
    </dxf>
    <dxf>
      <fill>
        <patternFill>
          <bgColor rgb="FFC0C0C0"/>
        </patternFill>
      </fill>
    </dxf>
    <dxf>
      <fill>
        <patternFill>
          <bgColor rgb="FFC0C0C0"/>
        </patternFill>
      </fill>
    </dxf>
    <dxf>
      <fill>
        <patternFill>
          <bgColor rgb="FFC0C0C0"/>
        </patternFill>
      </fill>
    </dxf>
    <dxf>
      <fill>
        <patternFill>
          <bgColor rgb="FFC0C0C0"/>
        </patternFill>
      </fill>
    </dxf>
    <dxf>
      <fill>
        <patternFill>
          <bgColor rgb="FFC0C0C0"/>
        </patternFill>
      </fill>
    </dxf>
    <dxf>
      <fill>
        <patternFill>
          <bgColor rgb="FFC0C0C0"/>
        </patternFill>
      </fill>
    </dxf>
    <dxf>
      <fill>
        <patternFill>
          <bgColor rgb="FFC0C0C0"/>
        </patternFill>
      </fill>
    </dxf>
    <dxf>
      <fill>
        <patternFill>
          <bgColor rgb="FFC0C0C0"/>
        </patternFill>
      </fill>
    </dxf>
    <dxf>
      <fill>
        <patternFill>
          <bgColor rgb="FFC0C0C0"/>
        </patternFill>
      </fill>
    </dxf>
    <dxf>
      <fill>
        <patternFill>
          <bgColor rgb="FFC0C0C0"/>
        </patternFill>
      </fill>
    </dxf>
    <dxf>
      <fill>
        <patternFill>
          <bgColor rgb="FFC0C0C0"/>
        </patternFill>
      </fill>
    </dxf>
    <dxf>
      <fill>
        <patternFill>
          <bgColor rgb="FFC0C0C0"/>
        </patternFill>
      </fill>
    </dxf>
    <dxf>
      <fill>
        <patternFill>
          <bgColor rgb="FFC0C0C0"/>
        </patternFill>
      </fill>
    </dxf>
    <dxf>
      <fill>
        <patternFill>
          <bgColor rgb="FFC0C0C0"/>
        </patternFill>
      </fill>
    </dxf>
    <dxf>
      <fill>
        <patternFill>
          <bgColor rgb="FFC0C0C0"/>
        </patternFill>
      </fill>
    </dxf>
    <dxf>
      <fill>
        <patternFill>
          <bgColor rgb="FFC0C0C0"/>
        </patternFill>
      </fill>
    </dxf>
    <dxf>
      <fill>
        <patternFill>
          <bgColor rgb="FFC0C0C0"/>
        </patternFill>
      </fill>
    </dxf>
    <dxf>
      <fill>
        <patternFill>
          <bgColor rgb="FFC0C0C0"/>
        </patternFill>
      </fill>
    </dxf>
    <dxf>
      <fill>
        <patternFill>
          <bgColor rgb="FFC0C0C0"/>
        </patternFill>
      </fill>
    </dxf>
    <dxf>
      <fill>
        <patternFill>
          <bgColor rgb="FFC0C0C0"/>
        </patternFill>
      </fill>
    </dxf>
    <dxf>
      <fill>
        <patternFill>
          <bgColor rgb="FFC0C0C0"/>
        </patternFill>
      </fill>
    </dxf>
    <dxf>
      <font>
        <color rgb="FFFFFFFF"/>
      </font>
    </dxf>
    <dxf>
      <font>
        <color rgb="FFFF000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777777"/>
      <color rgb="FFCCFFFF"/>
      <color rgb="FF5F5F5F"/>
      <color rgb="FFFFFF99"/>
      <color rgb="FF00CC66"/>
      <color rgb="FF99CC00"/>
      <color rgb="FF00CC00"/>
      <color rgb="FF33CC33"/>
      <color rgb="FFF8F8F8"/>
      <color rgb="FFFF006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D8D0C8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kalendar.beda.cz/jak-jednoduse-zjistit-den-v-tydnu-pro-dane-datum" TargetMode="External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</sheetPr>
  <dimension ref="A1:AK40"/>
  <sheetViews>
    <sheetView tabSelected="1" workbookViewId="0">
      <pane ySplit="1" topLeftCell="A2" activePane="bottomLeft" state="frozen"/>
      <selection pane="bottomLeft" activeCell="A3" sqref="A3"/>
    </sheetView>
  </sheetViews>
  <sheetFormatPr defaultRowHeight="15"/>
  <cols>
    <col min="1" max="1" width="5.7109375" customWidth="1"/>
    <col min="2" max="2" width="20.7109375" customWidth="1"/>
    <col min="3" max="3" width="5.7109375" customWidth="1"/>
    <col min="4" max="4" width="2.7109375" customWidth="1"/>
    <col min="5" max="5" width="20.7109375" customWidth="1"/>
    <col min="6" max="6" width="5.7109375" customWidth="1"/>
    <col min="7" max="7" width="2.7109375" customWidth="1"/>
    <col min="8" max="8" width="20.7109375" customWidth="1"/>
    <col min="9" max="9" width="5.7109375" customWidth="1"/>
    <col min="10" max="10" width="2.7109375" customWidth="1"/>
    <col min="11" max="11" width="20.7109375" customWidth="1"/>
    <col min="12" max="12" width="5.7109375" customWidth="1"/>
    <col min="13" max="13" width="2.7109375" customWidth="1"/>
    <col min="14" max="14" width="20.7109375" customWidth="1"/>
    <col min="15" max="15" width="5.7109375" customWidth="1"/>
    <col min="16" max="16" width="2.7109375" customWidth="1"/>
    <col min="17" max="17" width="20.7109375" customWidth="1"/>
    <col min="18" max="18" width="5.7109375" customWidth="1"/>
    <col min="19" max="19" width="2.7109375" customWidth="1"/>
    <col min="20" max="20" width="20.7109375" customWidth="1"/>
    <col min="21" max="21" width="5.7109375" customWidth="1"/>
    <col min="22" max="22" width="2.7109375" customWidth="1"/>
    <col min="23" max="23" width="20.7109375" customWidth="1"/>
    <col min="24" max="24" width="5.7109375" customWidth="1"/>
    <col min="25" max="25" width="2.7109375" customWidth="1"/>
    <col min="26" max="26" width="20.7109375" customWidth="1"/>
    <col min="27" max="27" width="5.7109375" customWidth="1"/>
    <col min="28" max="28" width="2.7109375" customWidth="1"/>
    <col min="29" max="29" width="20.7109375" customWidth="1"/>
    <col min="30" max="30" width="5.7109375" customWidth="1"/>
    <col min="31" max="31" width="2.7109375" customWidth="1"/>
    <col min="32" max="32" width="20.7109375" customWidth="1"/>
    <col min="33" max="33" width="5.7109375" customWidth="1"/>
    <col min="34" max="34" width="2.7109375" customWidth="1"/>
    <col min="35" max="35" width="20.7109375" customWidth="1"/>
    <col min="36" max="36" width="5.7109375" customWidth="1"/>
    <col min="37" max="37" width="11.7109375" customWidth="1"/>
  </cols>
  <sheetData>
    <row r="1" spans="1:36">
      <c r="A1" s="37">
        <v>2019</v>
      </c>
      <c r="B1" s="102" t="s">
        <v>0</v>
      </c>
      <c r="C1" s="116" t="s">
        <v>50</v>
      </c>
      <c r="D1" s="57" t="s">
        <v>14</v>
      </c>
      <c r="E1" s="102" t="s">
        <v>1</v>
      </c>
      <c r="F1" s="116" t="s">
        <v>50</v>
      </c>
      <c r="G1" s="57" t="s">
        <v>15</v>
      </c>
      <c r="H1" s="102" t="s">
        <v>2</v>
      </c>
      <c r="I1" s="116" t="s">
        <v>50</v>
      </c>
      <c r="J1" s="57" t="s">
        <v>16</v>
      </c>
      <c r="K1" s="102" t="s">
        <v>3</v>
      </c>
      <c r="L1" s="116" t="s">
        <v>50</v>
      </c>
      <c r="M1" s="57" t="s">
        <v>17</v>
      </c>
      <c r="N1" s="102" t="s">
        <v>4</v>
      </c>
      <c r="O1" s="116" t="s">
        <v>50</v>
      </c>
      <c r="P1" s="57" t="s">
        <v>18</v>
      </c>
      <c r="Q1" s="102" t="s">
        <v>5</v>
      </c>
      <c r="R1" s="116" t="s">
        <v>50</v>
      </c>
      <c r="S1" s="58" t="s">
        <v>19</v>
      </c>
      <c r="T1" s="102" t="s">
        <v>6</v>
      </c>
      <c r="U1" s="116" t="s">
        <v>50</v>
      </c>
      <c r="V1" s="58" t="s">
        <v>20</v>
      </c>
      <c r="W1" s="102" t="s">
        <v>7</v>
      </c>
      <c r="X1" s="116" t="s">
        <v>50</v>
      </c>
      <c r="Y1" s="57" t="s">
        <v>21</v>
      </c>
      <c r="Z1" s="102" t="s">
        <v>8</v>
      </c>
      <c r="AA1" s="116" t="s">
        <v>50</v>
      </c>
      <c r="AB1" s="57" t="s">
        <v>22</v>
      </c>
      <c r="AC1" s="102" t="s">
        <v>9</v>
      </c>
      <c r="AD1" s="116" t="s">
        <v>50</v>
      </c>
      <c r="AE1" s="57" t="s">
        <v>23</v>
      </c>
      <c r="AF1" s="102" t="s">
        <v>10</v>
      </c>
      <c r="AG1" s="116" t="s">
        <v>50</v>
      </c>
      <c r="AH1" s="58" t="s">
        <v>24</v>
      </c>
      <c r="AI1" s="56" t="s">
        <v>11</v>
      </c>
      <c r="AJ1" s="116" t="s">
        <v>50</v>
      </c>
    </row>
    <row r="2" spans="1:36">
      <c r="A2" s="103">
        <v>1</v>
      </c>
      <c r="B2" s="109"/>
      <c r="C2" s="113"/>
      <c r="D2" s="104">
        <v>1</v>
      </c>
      <c r="E2" s="80"/>
      <c r="F2" s="113"/>
      <c r="G2" s="103">
        <v>1</v>
      </c>
      <c r="H2" s="80"/>
      <c r="I2" s="114"/>
      <c r="J2" s="103">
        <v>1</v>
      </c>
      <c r="K2" s="80"/>
      <c r="L2" s="114"/>
      <c r="M2" s="103">
        <v>1</v>
      </c>
      <c r="N2" s="109"/>
      <c r="O2" s="117"/>
      <c r="P2" s="103">
        <v>1</v>
      </c>
      <c r="Q2" s="109"/>
      <c r="R2" s="111"/>
      <c r="S2" s="103">
        <v>1</v>
      </c>
      <c r="T2" s="109"/>
      <c r="U2" s="111"/>
      <c r="V2" s="103">
        <v>1</v>
      </c>
      <c r="W2" s="80"/>
      <c r="X2" s="106"/>
      <c r="Y2" s="103">
        <v>1</v>
      </c>
      <c r="Z2" s="80"/>
      <c r="AA2" s="114"/>
      <c r="AB2" s="103">
        <v>1</v>
      </c>
      <c r="AC2" s="80"/>
      <c r="AD2" s="114"/>
      <c r="AE2" s="103">
        <v>1</v>
      </c>
      <c r="AF2" s="80"/>
      <c r="AG2" s="114"/>
      <c r="AH2" s="103">
        <v>1</v>
      </c>
      <c r="AI2" s="80"/>
      <c r="AJ2" s="114"/>
    </row>
    <row r="3" spans="1:36">
      <c r="A3" s="35">
        <f t="shared" ref="A3:A28" si="0">IF(MOD(A2,7)=B$29,A2+2,A2+1)</f>
        <v>2</v>
      </c>
      <c r="B3" s="80"/>
      <c r="C3" s="113"/>
      <c r="D3" s="36">
        <f t="shared" ref="D3:D28" si="1">IF(MOD(D2,7)=E$29,D2+2,D2+1)</f>
        <v>2</v>
      </c>
      <c r="E3" s="80"/>
      <c r="F3" s="113"/>
      <c r="G3" s="36">
        <f t="shared" ref="G3:G28" si="2">IF(MOD(G2,7)=H$29,G2+2,G2+1)</f>
        <v>2</v>
      </c>
      <c r="H3" s="80"/>
      <c r="I3" s="114"/>
      <c r="J3" s="36">
        <f t="shared" ref="J3:J28" si="3">IF(MOD(J2,7)=K$29,J2+2,J2+1)</f>
        <v>2</v>
      </c>
      <c r="K3" s="80"/>
      <c r="L3" s="114"/>
      <c r="M3" s="36">
        <f t="shared" ref="M3:M28" si="4">IF(MOD(M2,7)=N$29,M2+2,M2+1)</f>
        <v>2</v>
      </c>
      <c r="N3" s="80"/>
      <c r="O3" s="106"/>
      <c r="P3" s="36">
        <f t="shared" ref="P3:P28" si="5">IF(MOD(P2,7)=Q$29,P2+2,P2+1)</f>
        <v>3</v>
      </c>
      <c r="Q3" s="80"/>
      <c r="R3" s="106"/>
      <c r="S3" s="36">
        <f t="shared" ref="S3:S28" si="6">IF(MOD(S2,7)=T$29,S2+2,S2+1)</f>
        <v>2</v>
      </c>
      <c r="T3" s="80"/>
      <c r="U3" s="106"/>
      <c r="V3" s="36">
        <f t="shared" ref="V3:V28" si="7">IF(MOD(V2,7)=W$29,V2+2,V2+1)</f>
        <v>2</v>
      </c>
      <c r="W3" s="80"/>
      <c r="X3" s="106"/>
      <c r="Y3" s="36">
        <f t="shared" ref="Y3:Y28" si="8">IF(MOD(Y2,7)=Z$29,Y2+2,Y2+1)</f>
        <v>2</v>
      </c>
      <c r="Z3" s="80"/>
      <c r="AA3" s="114"/>
      <c r="AB3" s="36">
        <f t="shared" ref="AB3:AB28" si="9">IF(MOD(AB2,7)=AC$29,AB2+2,AB2+1)</f>
        <v>2</v>
      </c>
      <c r="AC3" s="80"/>
      <c r="AD3" s="114"/>
      <c r="AE3" s="36">
        <f t="shared" ref="AE3:AE28" si="10">IF(MOD(AE2,7)=AF$29,AE2+2,AE2+1)</f>
        <v>2</v>
      </c>
      <c r="AF3" s="80"/>
      <c r="AG3" s="114"/>
      <c r="AH3" s="36">
        <f t="shared" ref="AH3:AH28" si="11">IF(MOD(AH2,7)=AI$29,AH2+2,AH2+1)</f>
        <v>2</v>
      </c>
      <c r="AI3" s="80"/>
      <c r="AJ3" s="114"/>
    </row>
    <row r="4" spans="1:36">
      <c r="A4" s="35">
        <f t="shared" si="0"/>
        <v>3</v>
      </c>
      <c r="B4" s="80"/>
      <c r="C4" s="114"/>
      <c r="D4" s="36">
        <f t="shared" si="1"/>
        <v>4</v>
      </c>
      <c r="E4" s="80"/>
      <c r="F4" s="114"/>
      <c r="G4" s="36">
        <f t="shared" si="2"/>
        <v>4</v>
      </c>
      <c r="H4" s="80"/>
      <c r="I4" s="107"/>
      <c r="J4" s="36">
        <f t="shared" si="3"/>
        <v>3</v>
      </c>
      <c r="K4" s="80"/>
      <c r="L4" s="114"/>
      <c r="M4" s="36">
        <f t="shared" si="4"/>
        <v>3</v>
      </c>
      <c r="N4" s="80"/>
      <c r="O4" s="106"/>
      <c r="P4" s="36">
        <f t="shared" si="5"/>
        <v>4</v>
      </c>
      <c r="Q4" s="80"/>
      <c r="R4" s="106"/>
      <c r="S4" s="36">
        <f t="shared" si="6"/>
        <v>3</v>
      </c>
      <c r="T4" s="80"/>
      <c r="U4" s="106"/>
      <c r="V4" s="36">
        <f t="shared" si="7"/>
        <v>3</v>
      </c>
      <c r="W4" s="80"/>
      <c r="X4" s="106"/>
      <c r="Y4" s="36">
        <f t="shared" si="8"/>
        <v>3</v>
      </c>
      <c r="Z4" s="80"/>
      <c r="AA4" s="114"/>
      <c r="AB4" s="36">
        <f t="shared" si="9"/>
        <v>3</v>
      </c>
      <c r="AC4" s="80"/>
      <c r="AD4" s="114"/>
      <c r="AE4" s="36">
        <f t="shared" si="10"/>
        <v>4</v>
      </c>
      <c r="AF4" s="80"/>
      <c r="AG4" s="114"/>
      <c r="AH4" s="36">
        <f t="shared" si="11"/>
        <v>3</v>
      </c>
      <c r="AI4" s="80"/>
      <c r="AJ4" s="114"/>
    </row>
    <row r="5" spans="1:36">
      <c r="A5" s="35">
        <f t="shared" si="0"/>
        <v>4</v>
      </c>
      <c r="B5" s="80"/>
      <c r="C5" s="114"/>
      <c r="D5" s="36">
        <f t="shared" si="1"/>
        <v>5</v>
      </c>
      <c r="E5" s="80"/>
      <c r="F5" s="114"/>
      <c r="G5" s="36">
        <f t="shared" si="2"/>
        <v>5</v>
      </c>
      <c r="H5" s="80"/>
      <c r="I5" s="107"/>
      <c r="J5" s="36">
        <f t="shared" si="3"/>
        <v>4</v>
      </c>
      <c r="K5" s="80"/>
      <c r="L5" s="114"/>
      <c r="M5" s="36">
        <f t="shared" si="4"/>
        <v>4</v>
      </c>
      <c r="N5" s="80"/>
      <c r="O5" s="106"/>
      <c r="P5" s="36">
        <f t="shared" si="5"/>
        <v>5</v>
      </c>
      <c r="Q5" s="80"/>
      <c r="R5" s="106"/>
      <c r="S5" s="36">
        <f t="shared" si="6"/>
        <v>4</v>
      </c>
      <c r="T5" s="109"/>
      <c r="U5" s="117"/>
      <c r="V5" s="36">
        <f t="shared" si="7"/>
        <v>5</v>
      </c>
      <c r="W5" s="80"/>
      <c r="X5" s="106"/>
      <c r="Y5" s="36">
        <f t="shared" si="8"/>
        <v>4</v>
      </c>
      <c r="Z5" s="80"/>
      <c r="AA5" s="114"/>
      <c r="AB5" s="36">
        <f t="shared" si="9"/>
        <v>4</v>
      </c>
      <c r="AC5" s="80"/>
      <c r="AD5" s="114"/>
      <c r="AE5" s="36">
        <f t="shared" si="10"/>
        <v>5</v>
      </c>
      <c r="AF5" s="80"/>
      <c r="AG5" s="114"/>
      <c r="AH5" s="36">
        <f t="shared" si="11"/>
        <v>4</v>
      </c>
      <c r="AI5" s="80"/>
      <c r="AJ5" s="114"/>
    </row>
    <row r="6" spans="1:36">
      <c r="A6" s="35">
        <f t="shared" si="0"/>
        <v>5</v>
      </c>
      <c r="B6" s="80"/>
      <c r="C6" s="114"/>
      <c r="D6" s="36">
        <f t="shared" si="1"/>
        <v>6</v>
      </c>
      <c r="E6" s="80"/>
      <c r="F6" s="114"/>
      <c r="G6" s="36">
        <f t="shared" si="2"/>
        <v>6</v>
      </c>
      <c r="H6" s="80"/>
      <c r="I6" s="107"/>
      <c r="J6" s="36">
        <f t="shared" si="3"/>
        <v>5</v>
      </c>
      <c r="K6" s="80"/>
      <c r="L6" s="114"/>
      <c r="M6" s="36">
        <f t="shared" si="4"/>
        <v>6</v>
      </c>
      <c r="N6" s="80"/>
      <c r="O6" s="106"/>
      <c r="P6" s="36">
        <f t="shared" si="5"/>
        <v>6</v>
      </c>
      <c r="Q6" s="80"/>
      <c r="R6" s="106"/>
      <c r="S6" s="36">
        <f t="shared" si="6"/>
        <v>5</v>
      </c>
      <c r="T6" s="109"/>
      <c r="U6" s="117"/>
      <c r="V6" s="36">
        <f t="shared" si="7"/>
        <v>6</v>
      </c>
      <c r="W6" s="80"/>
      <c r="X6" s="106"/>
      <c r="Y6" s="36">
        <f t="shared" si="8"/>
        <v>5</v>
      </c>
      <c r="Z6" s="80"/>
      <c r="AA6" s="114"/>
      <c r="AB6" s="36">
        <f t="shared" si="9"/>
        <v>5</v>
      </c>
      <c r="AC6" s="80"/>
      <c r="AD6" s="114"/>
      <c r="AE6" s="36">
        <f t="shared" si="10"/>
        <v>6</v>
      </c>
      <c r="AF6" s="80"/>
      <c r="AG6" s="114"/>
      <c r="AH6" s="36">
        <f t="shared" si="11"/>
        <v>5</v>
      </c>
      <c r="AI6" s="80"/>
      <c r="AJ6" s="114"/>
    </row>
    <row r="7" spans="1:36">
      <c r="A7" s="35">
        <f t="shared" si="0"/>
        <v>7</v>
      </c>
      <c r="B7" s="80"/>
      <c r="C7" s="114"/>
      <c r="D7" s="36">
        <f t="shared" si="1"/>
        <v>7</v>
      </c>
      <c r="E7" s="80"/>
      <c r="F7" s="114"/>
      <c r="G7" s="36">
        <f t="shared" si="2"/>
        <v>7</v>
      </c>
      <c r="H7" s="80"/>
      <c r="I7" s="107"/>
      <c r="J7" s="36">
        <f t="shared" si="3"/>
        <v>6</v>
      </c>
      <c r="K7" s="80"/>
      <c r="L7" s="114"/>
      <c r="M7" s="36">
        <f t="shared" si="4"/>
        <v>7</v>
      </c>
      <c r="N7" s="80"/>
      <c r="O7" s="106"/>
      <c r="P7" s="36">
        <f t="shared" si="5"/>
        <v>7</v>
      </c>
      <c r="Q7" s="80"/>
      <c r="R7" s="106"/>
      <c r="S7" s="36">
        <f t="shared" si="6"/>
        <v>6</v>
      </c>
      <c r="T7" s="80"/>
      <c r="U7" s="106"/>
      <c r="V7" s="36">
        <f t="shared" si="7"/>
        <v>7</v>
      </c>
      <c r="W7" s="80"/>
      <c r="X7" s="106"/>
      <c r="Y7" s="36">
        <f t="shared" si="8"/>
        <v>6</v>
      </c>
      <c r="Z7" s="80"/>
      <c r="AA7" s="114"/>
      <c r="AB7" s="36">
        <f t="shared" si="9"/>
        <v>7</v>
      </c>
      <c r="AC7" s="80"/>
      <c r="AD7" s="114"/>
      <c r="AE7" s="36">
        <f t="shared" si="10"/>
        <v>7</v>
      </c>
      <c r="AF7" s="80"/>
      <c r="AG7" s="114"/>
      <c r="AH7" s="36">
        <f t="shared" si="11"/>
        <v>6</v>
      </c>
      <c r="AI7" s="80"/>
      <c r="AJ7" s="114"/>
    </row>
    <row r="8" spans="1:36">
      <c r="A8" s="35">
        <f t="shared" si="0"/>
        <v>8</v>
      </c>
      <c r="B8" s="80"/>
      <c r="C8" s="114"/>
      <c r="D8" s="36">
        <f t="shared" si="1"/>
        <v>8</v>
      </c>
      <c r="E8" s="80"/>
      <c r="F8" s="114"/>
      <c r="G8" s="36">
        <f t="shared" si="2"/>
        <v>8</v>
      </c>
      <c r="H8" s="80"/>
      <c r="I8" s="107"/>
      <c r="J8" s="36">
        <f t="shared" si="3"/>
        <v>8</v>
      </c>
      <c r="K8" s="80"/>
      <c r="L8" s="114"/>
      <c r="M8" s="36">
        <f t="shared" si="4"/>
        <v>8</v>
      </c>
      <c r="N8" s="109"/>
      <c r="O8" s="117"/>
      <c r="P8" s="36">
        <f t="shared" si="5"/>
        <v>8</v>
      </c>
      <c r="Q8" s="80"/>
      <c r="R8" s="106"/>
      <c r="S8" s="36">
        <f t="shared" si="6"/>
        <v>8</v>
      </c>
      <c r="T8" s="80"/>
      <c r="U8" s="106"/>
      <c r="V8" s="36">
        <f t="shared" si="7"/>
        <v>8</v>
      </c>
      <c r="W8" s="80"/>
      <c r="X8" s="106"/>
      <c r="Y8" s="36">
        <f t="shared" si="8"/>
        <v>7</v>
      </c>
      <c r="Z8" s="80"/>
      <c r="AA8" s="114"/>
      <c r="AB8" s="36">
        <f t="shared" si="9"/>
        <v>8</v>
      </c>
      <c r="AC8" s="80"/>
      <c r="AD8" s="114"/>
      <c r="AE8" s="36">
        <f t="shared" si="10"/>
        <v>8</v>
      </c>
      <c r="AF8" s="80"/>
      <c r="AG8" s="114"/>
      <c r="AH8" s="36">
        <f t="shared" si="11"/>
        <v>7</v>
      </c>
      <c r="AI8" s="80"/>
      <c r="AJ8" s="114"/>
    </row>
    <row r="9" spans="1:36">
      <c r="A9" s="35">
        <f t="shared" si="0"/>
        <v>9</v>
      </c>
      <c r="B9" s="80"/>
      <c r="C9" s="114"/>
      <c r="D9" s="36">
        <f t="shared" si="1"/>
        <v>9</v>
      </c>
      <c r="E9" s="80"/>
      <c r="F9" s="114"/>
      <c r="G9" s="36">
        <f t="shared" si="2"/>
        <v>9</v>
      </c>
      <c r="H9" s="80"/>
      <c r="I9" s="107"/>
      <c r="J9" s="36">
        <f t="shared" si="3"/>
        <v>9</v>
      </c>
      <c r="K9" s="80"/>
      <c r="L9" s="114"/>
      <c r="M9" s="36">
        <f t="shared" si="4"/>
        <v>9</v>
      </c>
      <c r="N9" s="80"/>
      <c r="O9" s="106"/>
      <c r="P9" s="36">
        <f t="shared" si="5"/>
        <v>10</v>
      </c>
      <c r="Q9" s="80"/>
      <c r="R9" s="106"/>
      <c r="S9" s="36">
        <f t="shared" si="6"/>
        <v>9</v>
      </c>
      <c r="T9" s="80"/>
      <c r="U9" s="106"/>
      <c r="V9" s="36">
        <f t="shared" si="7"/>
        <v>9</v>
      </c>
      <c r="W9" s="80"/>
      <c r="X9" s="106"/>
      <c r="Y9" s="36">
        <f t="shared" si="8"/>
        <v>9</v>
      </c>
      <c r="Z9" s="80"/>
      <c r="AA9" s="114"/>
      <c r="AB9" s="36">
        <f t="shared" si="9"/>
        <v>9</v>
      </c>
      <c r="AC9" s="80"/>
      <c r="AD9" s="114"/>
      <c r="AE9" s="36">
        <f t="shared" si="10"/>
        <v>9</v>
      </c>
      <c r="AF9" s="80"/>
      <c r="AG9" s="114"/>
      <c r="AH9" s="36">
        <f t="shared" si="11"/>
        <v>9</v>
      </c>
      <c r="AI9" s="80"/>
      <c r="AJ9" s="114"/>
    </row>
    <row r="10" spans="1:36">
      <c r="A10" s="35">
        <f t="shared" si="0"/>
        <v>10</v>
      </c>
      <c r="B10" s="80"/>
      <c r="C10" s="114"/>
      <c r="D10" s="36">
        <f t="shared" si="1"/>
        <v>11</v>
      </c>
      <c r="E10" s="110"/>
      <c r="F10" s="115"/>
      <c r="G10" s="36">
        <f t="shared" si="2"/>
        <v>11</v>
      </c>
      <c r="H10" s="80"/>
      <c r="I10" s="107"/>
      <c r="J10" s="36">
        <f t="shared" si="3"/>
        <v>10</v>
      </c>
      <c r="K10" s="80"/>
      <c r="L10" s="114"/>
      <c r="M10" s="36">
        <f t="shared" si="4"/>
        <v>10</v>
      </c>
      <c r="N10" s="80"/>
      <c r="O10" s="106"/>
      <c r="P10" s="36">
        <f t="shared" si="5"/>
        <v>11</v>
      </c>
      <c r="Q10" s="80"/>
      <c r="R10" s="106"/>
      <c r="S10" s="36">
        <f t="shared" si="6"/>
        <v>10</v>
      </c>
      <c r="T10" s="80"/>
      <c r="U10" s="106"/>
      <c r="V10" s="36">
        <f t="shared" si="7"/>
        <v>10</v>
      </c>
      <c r="W10" s="80"/>
      <c r="X10" s="106"/>
      <c r="Y10" s="36">
        <f t="shared" si="8"/>
        <v>10</v>
      </c>
      <c r="Z10" s="80"/>
      <c r="AA10" s="114"/>
      <c r="AB10" s="36">
        <f t="shared" si="9"/>
        <v>10</v>
      </c>
      <c r="AC10" s="80"/>
      <c r="AD10" s="114"/>
      <c r="AE10" s="36">
        <f t="shared" si="10"/>
        <v>11</v>
      </c>
      <c r="AF10" s="80"/>
      <c r="AG10" s="114"/>
      <c r="AH10" s="36">
        <f t="shared" si="11"/>
        <v>10</v>
      </c>
      <c r="AI10" s="80"/>
      <c r="AJ10" s="114"/>
    </row>
    <row r="11" spans="1:36">
      <c r="A11" s="35">
        <f t="shared" si="0"/>
        <v>11</v>
      </c>
      <c r="B11" s="80"/>
      <c r="C11" s="114"/>
      <c r="D11" s="36">
        <f t="shared" si="1"/>
        <v>12</v>
      </c>
      <c r="E11" s="80"/>
      <c r="F11" s="114"/>
      <c r="G11" s="36">
        <f t="shared" si="2"/>
        <v>12</v>
      </c>
      <c r="H11" s="80"/>
      <c r="I11" s="107"/>
      <c r="J11" s="36">
        <f t="shared" si="3"/>
        <v>11</v>
      </c>
      <c r="K11" s="80"/>
      <c r="L11" s="114"/>
      <c r="M11" s="36">
        <f t="shared" si="4"/>
        <v>11</v>
      </c>
      <c r="N11" s="80"/>
      <c r="O11" s="106"/>
      <c r="P11" s="36">
        <f t="shared" si="5"/>
        <v>12</v>
      </c>
      <c r="Q11" s="80"/>
      <c r="R11" s="106"/>
      <c r="S11" s="36">
        <f t="shared" si="6"/>
        <v>11</v>
      </c>
      <c r="T11" s="80"/>
      <c r="U11" s="106"/>
      <c r="V11" s="36">
        <f t="shared" si="7"/>
        <v>12</v>
      </c>
      <c r="W11" s="80"/>
      <c r="X11" s="106"/>
      <c r="Y11" s="36">
        <f t="shared" si="8"/>
        <v>11</v>
      </c>
      <c r="Z11" s="80"/>
      <c r="AA11" s="114"/>
      <c r="AB11" s="36">
        <f t="shared" si="9"/>
        <v>11</v>
      </c>
      <c r="AC11" s="80"/>
      <c r="AD11" s="114"/>
      <c r="AE11" s="36">
        <f t="shared" si="10"/>
        <v>12</v>
      </c>
      <c r="AF11" s="80"/>
      <c r="AG11" s="114"/>
      <c r="AH11" s="36">
        <f t="shared" si="11"/>
        <v>11</v>
      </c>
      <c r="AI11" s="80"/>
      <c r="AJ11" s="114"/>
    </row>
    <row r="12" spans="1:36">
      <c r="A12" s="35">
        <f t="shared" si="0"/>
        <v>12</v>
      </c>
      <c r="B12" s="80"/>
      <c r="C12" s="114"/>
      <c r="D12" s="36">
        <f t="shared" si="1"/>
        <v>13</v>
      </c>
      <c r="E12" s="80"/>
      <c r="F12" s="114"/>
      <c r="G12" s="36">
        <f t="shared" si="2"/>
        <v>13</v>
      </c>
      <c r="H12" s="80"/>
      <c r="I12" s="107"/>
      <c r="J12" s="36">
        <f t="shared" si="3"/>
        <v>12</v>
      </c>
      <c r="K12" s="80"/>
      <c r="L12" s="114"/>
      <c r="M12" s="36">
        <f t="shared" si="4"/>
        <v>13</v>
      </c>
      <c r="N12" s="80"/>
      <c r="O12" s="106"/>
      <c r="P12" s="36">
        <f t="shared" si="5"/>
        <v>13</v>
      </c>
      <c r="Q12" s="80"/>
      <c r="R12" s="106"/>
      <c r="S12" s="36">
        <f t="shared" si="6"/>
        <v>12</v>
      </c>
      <c r="T12" s="80"/>
      <c r="U12" s="106"/>
      <c r="V12" s="36">
        <f t="shared" si="7"/>
        <v>13</v>
      </c>
      <c r="W12" s="80"/>
      <c r="X12" s="106"/>
      <c r="Y12" s="36">
        <f t="shared" si="8"/>
        <v>12</v>
      </c>
      <c r="Z12" s="80"/>
      <c r="AA12" s="114"/>
      <c r="AB12" s="36">
        <f t="shared" si="9"/>
        <v>12</v>
      </c>
      <c r="AC12" s="80"/>
      <c r="AD12" s="114"/>
      <c r="AE12" s="36">
        <f t="shared" si="10"/>
        <v>13</v>
      </c>
      <c r="AF12" s="80"/>
      <c r="AG12" s="114"/>
      <c r="AH12" s="36">
        <f t="shared" si="11"/>
        <v>12</v>
      </c>
      <c r="AI12" s="80"/>
      <c r="AJ12" s="114"/>
    </row>
    <row r="13" spans="1:36">
      <c r="A13" s="35">
        <f t="shared" si="0"/>
        <v>14</v>
      </c>
      <c r="B13" s="80"/>
      <c r="C13" s="114"/>
      <c r="D13" s="36">
        <f t="shared" si="1"/>
        <v>14</v>
      </c>
      <c r="E13" s="80"/>
      <c r="F13" s="114"/>
      <c r="G13" s="36">
        <f t="shared" si="2"/>
        <v>14</v>
      </c>
      <c r="H13" s="80"/>
      <c r="I13" s="107"/>
      <c r="J13" s="36">
        <f t="shared" si="3"/>
        <v>13</v>
      </c>
      <c r="K13" s="109"/>
      <c r="L13" s="114"/>
      <c r="M13" s="36">
        <f t="shared" si="4"/>
        <v>14</v>
      </c>
      <c r="N13" s="80"/>
      <c r="O13" s="106"/>
      <c r="P13" s="36">
        <f t="shared" si="5"/>
        <v>14</v>
      </c>
      <c r="Q13" s="80"/>
      <c r="R13" s="106"/>
      <c r="S13" s="36">
        <f t="shared" si="6"/>
        <v>13</v>
      </c>
      <c r="T13" s="80"/>
      <c r="U13" s="106"/>
      <c r="V13" s="36">
        <f t="shared" si="7"/>
        <v>14</v>
      </c>
      <c r="W13" s="80"/>
      <c r="X13" s="106"/>
      <c r="Y13" s="36">
        <f t="shared" si="8"/>
        <v>13</v>
      </c>
      <c r="Z13" s="80"/>
      <c r="AA13" s="114"/>
      <c r="AB13" s="36">
        <f t="shared" si="9"/>
        <v>14</v>
      </c>
      <c r="AC13" s="80"/>
      <c r="AD13" s="114"/>
      <c r="AE13" s="36">
        <f t="shared" si="10"/>
        <v>14</v>
      </c>
      <c r="AF13" s="80"/>
      <c r="AG13" s="114"/>
      <c r="AH13" s="36">
        <f t="shared" si="11"/>
        <v>13</v>
      </c>
      <c r="AI13" s="80"/>
      <c r="AJ13" s="114"/>
    </row>
    <row r="14" spans="1:36">
      <c r="A14" s="35">
        <f t="shared" si="0"/>
        <v>15</v>
      </c>
      <c r="B14" s="80"/>
      <c r="C14" s="114"/>
      <c r="D14" s="36">
        <f t="shared" si="1"/>
        <v>15</v>
      </c>
      <c r="E14" s="80"/>
      <c r="F14" s="114"/>
      <c r="G14" s="36">
        <f t="shared" si="2"/>
        <v>15</v>
      </c>
      <c r="H14" s="80"/>
      <c r="I14" s="107"/>
      <c r="J14" s="36">
        <f t="shared" si="3"/>
        <v>15</v>
      </c>
      <c r="K14" s="80"/>
      <c r="L14" s="114"/>
      <c r="M14" s="36">
        <f t="shared" si="4"/>
        <v>15</v>
      </c>
      <c r="N14" s="80"/>
      <c r="O14" s="106"/>
      <c r="P14" s="36">
        <f t="shared" si="5"/>
        <v>15</v>
      </c>
      <c r="Q14" s="80"/>
      <c r="R14" s="106"/>
      <c r="S14" s="36">
        <f t="shared" si="6"/>
        <v>15</v>
      </c>
      <c r="T14" s="80"/>
      <c r="U14" s="106"/>
      <c r="V14" s="36">
        <f t="shared" si="7"/>
        <v>15</v>
      </c>
      <c r="W14" s="80"/>
      <c r="X14" s="106"/>
      <c r="Y14" s="36">
        <f t="shared" si="8"/>
        <v>14</v>
      </c>
      <c r="Z14" s="80"/>
      <c r="AA14" s="114"/>
      <c r="AB14" s="36">
        <f t="shared" si="9"/>
        <v>15</v>
      </c>
      <c r="AC14" s="80"/>
      <c r="AD14" s="114"/>
      <c r="AE14" s="36">
        <f t="shared" si="10"/>
        <v>15</v>
      </c>
      <c r="AF14" s="80"/>
      <c r="AG14" s="114"/>
      <c r="AH14" s="36">
        <f t="shared" si="11"/>
        <v>14</v>
      </c>
      <c r="AI14" s="80"/>
      <c r="AJ14" s="114"/>
    </row>
    <row r="15" spans="1:36">
      <c r="A15" s="35">
        <f t="shared" si="0"/>
        <v>16</v>
      </c>
      <c r="B15" s="80"/>
      <c r="C15" s="114"/>
      <c r="D15" s="36">
        <f t="shared" si="1"/>
        <v>16</v>
      </c>
      <c r="E15" s="80"/>
      <c r="F15" s="114"/>
      <c r="G15" s="36">
        <f t="shared" si="2"/>
        <v>16</v>
      </c>
      <c r="H15" s="80"/>
      <c r="I15" s="107"/>
      <c r="J15" s="36">
        <f t="shared" si="3"/>
        <v>16</v>
      </c>
      <c r="K15" s="109"/>
      <c r="L15" s="114"/>
      <c r="M15" s="36">
        <f t="shared" si="4"/>
        <v>16</v>
      </c>
      <c r="N15" s="80"/>
      <c r="O15" s="106"/>
      <c r="P15" s="36">
        <f t="shared" si="5"/>
        <v>17</v>
      </c>
      <c r="Q15" s="80"/>
      <c r="R15" s="106"/>
      <c r="S15" s="36">
        <f t="shared" si="6"/>
        <v>16</v>
      </c>
      <c r="T15" s="80"/>
      <c r="U15" s="106"/>
      <c r="V15" s="36">
        <f t="shared" si="7"/>
        <v>16</v>
      </c>
      <c r="W15" s="80"/>
      <c r="X15" s="106"/>
      <c r="Y15" s="36">
        <f t="shared" si="8"/>
        <v>16</v>
      </c>
      <c r="Z15" s="80"/>
      <c r="AA15" s="114"/>
      <c r="AB15" s="36">
        <f t="shared" si="9"/>
        <v>16</v>
      </c>
      <c r="AC15" s="80"/>
      <c r="AD15" s="114"/>
      <c r="AE15" s="36">
        <f t="shared" si="10"/>
        <v>16</v>
      </c>
      <c r="AF15" s="80"/>
      <c r="AG15" s="114"/>
      <c r="AH15" s="36">
        <f t="shared" si="11"/>
        <v>16</v>
      </c>
      <c r="AI15" s="80"/>
      <c r="AJ15" s="114"/>
    </row>
    <row r="16" spans="1:36">
      <c r="A16" s="35">
        <f t="shared" si="0"/>
        <v>17</v>
      </c>
      <c r="B16" s="80"/>
      <c r="C16" s="114"/>
      <c r="D16" s="36">
        <f t="shared" si="1"/>
        <v>18</v>
      </c>
      <c r="E16" s="80"/>
      <c r="F16" s="114"/>
      <c r="G16" s="36">
        <f t="shared" si="2"/>
        <v>18</v>
      </c>
      <c r="H16" s="80"/>
      <c r="I16" s="107"/>
      <c r="J16" s="36">
        <f t="shared" si="3"/>
        <v>17</v>
      </c>
      <c r="K16" s="80"/>
      <c r="L16" s="114"/>
      <c r="M16" s="36">
        <f t="shared" si="4"/>
        <v>17</v>
      </c>
      <c r="N16" s="80"/>
      <c r="O16" s="106"/>
      <c r="P16" s="36">
        <f t="shared" si="5"/>
        <v>18</v>
      </c>
      <c r="Q16" s="80"/>
      <c r="R16" s="106"/>
      <c r="S16" s="36">
        <f t="shared" si="6"/>
        <v>17</v>
      </c>
      <c r="T16" s="80"/>
      <c r="U16" s="106"/>
      <c r="V16" s="36">
        <f t="shared" si="7"/>
        <v>17</v>
      </c>
      <c r="W16" s="80"/>
      <c r="X16" s="106"/>
      <c r="Y16" s="36">
        <f t="shared" si="8"/>
        <v>17</v>
      </c>
      <c r="Z16" s="80"/>
      <c r="AA16" s="114"/>
      <c r="AB16" s="36">
        <f t="shared" si="9"/>
        <v>17</v>
      </c>
      <c r="AC16" s="80"/>
      <c r="AD16" s="114"/>
      <c r="AE16" s="36">
        <f t="shared" si="10"/>
        <v>18</v>
      </c>
      <c r="AF16" s="109"/>
      <c r="AG16" s="114"/>
      <c r="AH16" s="36">
        <f t="shared" si="11"/>
        <v>17</v>
      </c>
      <c r="AI16" s="80"/>
      <c r="AJ16" s="114"/>
    </row>
    <row r="17" spans="1:36">
      <c r="A17" s="35">
        <f t="shared" si="0"/>
        <v>18</v>
      </c>
      <c r="B17" s="80"/>
      <c r="C17" s="114"/>
      <c r="D17" s="36">
        <f t="shared" si="1"/>
        <v>19</v>
      </c>
      <c r="E17" s="80"/>
      <c r="F17" s="114"/>
      <c r="G17" s="36">
        <f t="shared" si="2"/>
        <v>19</v>
      </c>
      <c r="H17" s="80"/>
      <c r="I17" s="107"/>
      <c r="J17" s="36">
        <f t="shared" si="3"/>
        <v>18</v>
      </c>
      <c r="K17" s="80"/>
      <c r="L17" s="114"/>
      <c r="M17" s="36">
        <f t="shared" si="4"/>
        <v>18</v>
      </c>
      <c r="N17" s="80"/>
      <c r="O17" s="106"/>
      <c r="P17" s="36">
        <f t="shared" si="5"/>
        <v>19</v>
      </c>
      <c r="Q17" s="80"/>
      <c r="R17" s="106"/>
      <c r="S17" s="36">
        <f t="shared" si="6"/>
        <v>18</v>
      </c>
      <c r="T17" s="80"/>
      <c r="U17" s="106"/>
      <c r="V17" s="36">
        <f t="shared" si="7"/>
        <v>19</v>
      </c>
      <c r="W17" s="80"/>
      <c r="X17" s="106"/>
      <c r="Y17" s="36">
        <f t="shared" si="8"/>
        <v>18</v>
      </c>
      <c r="Z17" s="80"/>
      <c r="AA17" s="114"/>
      <c r="AB17" s="36">
        <f t="shared" si="9"/>
        <v>18</v>
      </c>
      <c r="AC17" s="80"/>
      <c r="AD17" s="114"/>
      <c r="AE17" s="36">
        <f t="shared" si="10"/>
        <v>19</v>
      </c>
      <c r="AF17" s="80"/>
      <c r="AG17" s="114"/>
      <c r="AH17" s="36">
        <f t="shared" si="11"/>
        <v>18</v>
      </c>
      <c r="AI17" s="80"/>
      <c r="AJ17" s="114"/>
    </row>
    <row r="18" spans="1:36">
      <c r="A18" s="35">
        <f t="shared" si="0"/>
        <v>19</v>
      </c>
      <c r="B18" s="80"/>
      <c r="C18" s="114"/>
      <c r="D18" s="36">
        <f t="shared" si="1"/>
        <v>20</v>
      </c>
      <c r="E18" s="80"/>
      <c r="F18" s="114"/>
      <c r="G18" s="36">
        <f t="shared" si="2"/>
        <v>20</v>
      </c>
      <c r="H18" s="80"/>
      <c r="I18" s="107"/>
      <c r="J18" s="36">
        <f t="shared" si="3"/>
        <v>19</v>
      </c>
      <c r="K18" s="80"/>
      <c r="L18" s="114"/>
      <c r="M18" s="36">
        <f t="shared" si="4"/>
        <v>20</v>
      </c>
      <c r="N18" s="80"/>
      <c r="O18" s="106"/>
      <c r="P18" s="36">
        <f t="shared" si="5"/>
        <v>20</v>
      </c>
      <c r="Q18" s="80"/>
      <c r="R18" s="106"/>
      <c r="S18" s="36">
        <f t="shared" si="6"/>
        <v>19</v>
      </c>
      <c r="T18" s="80"/>
      <c r="U18" s="106"/>
      <c r="V18" s="36">
        <f t="shared" si="7"/>
        <v>20</v>
      </c>
      <c r="W18" s="80"/>
      <c r="X18" s="106"/>
      <c r="Y18" s="36">
        <f t="shared" si="8"/>
        <v>19</v>
      </c>
      <c r="Z18" s="80"/>
      <c r="AA18" s="114"/>
      <c r="AB18" s="36">
        <f t="shared" si="9"/>
        <v>19</v>
      </c>
      <c r="AC18" s="80"/>
      <c r="AD18" s="114"/>
      <c r="AE18" s="36">
        <f t="shared" si="10"/>
        <v>20</v>
      </c>
      <c r="AF18" s="80"/>
      <c r="AG18" s="114"/>
      <c r="AH18" s="36">
        <f t="shared" si="11"/>
        <v>19</v>
      </c>
      <c r="AI18" s="80"/>
      <c r="AJ18" s="114"/>
    </row>
    <row r="19" spans="1:36">
      <c r="A19" s="35">
        <f t="shared" si="0"/>
        <v>21</v>
      </c>
      <c r="B19" s="80"/>
      <c r="C19" s="114"/>
      <c r="D19" s="36">
        <f t="shared" si="1"/>
        <v>21</v>
      </c>
      <c r="E19" s="80"/>
      <c r="F19" s="114"/>
      <c r="G19" s="36">
        <f t="shared" si="2"/>
        <v>21</v>
      </c>
      <c r="H19" s="80"/>
      <c r="I19" s="107"/>
      <c r="J19" s="36">
        <f t="shared" si="3"/>
        <v>20</v>
      </c>
      <c r="K19" s="80"/>
      <c r="L19" s="114"/>
      <c r="M19" s="36">
        <f t="shared" si="4"/>
        <v>21</v>
      </c>
      <c r="N19" s="80"/>
      <c r="O19" s="106"/>
      <c r="P19" s="36">
        <f t="shared" si="5"/>
        <v>21</v>
      </c>
      <c r="Q19" s="80"/>
      <c r="R19" s="106"/>
      <c r="S19" s="36">
        <f t="shared" si="6"/>
        <v>20</v>
      </c>
      <c r="T19" s="80"/>
      <c r="U19" s="106"/>
      <c r="V19" s="36">
        <f t="shared" si="7"/>
        <v>21</v>
      </c>
      <c r="W19" s="80"/>
      <c r="X19" s="106"/>
      <c r="Y19" s="36">
        <f t="shared" si="8"/>
        <v>20</v>
      </c>
      <c r="Z19" s="80"/>
      <c r="AA19" s="114"/>
      <c r="AB19" s="36">
        <f t="shared" si="9"/>
        <v>21</v>
      </c>
      <c r="AC19" s="80"/>
      <c r="AD19" s="114"/>
      <c r="AE19" s="36">
        <f t="shared" si="10"/>
        <v>21</v>
      </c>
      <c r="AF19" s="80"/>
      <c r="AG19" s="114"/>
      <c r="AH19" s="36">
        <f t="shared" si="11"/>
        <v>20</v>
      </c>
      <c r="AI19" s="80"/>
      <c r="AJ19" s="114"/>
    </row>
    <row r="20" spans="1:36">
      <c r="A20" s="35">
        <f t="shared" si="0"/>
        <v>22</v>
      </c>
      <c r="B20" s="80"/>
      <c r="C20" s="114"/>
      <c r="D20" s="36">
        <f t="shared" si="1"/>
        <v>22</v>
      </c>
      <c r="E20" s="80"/>
      <c r="F20" s="114"/>
      <c r="G20" s="36">
        <f t="shared" si="2"/>
        <v>22</v>
      </c>
      <c r="H20" s="80"/>
      <c r="I20" s="107"/>
      <c r="J20" s="36">
        <f t="shared" si="3"/>
        <v>22</v>
      </c>
      <c r="K20" s="80"/>
      <c r="L20" s="114"/>
      <c r="M20" s="36">
        <f t="shared" si="4"/>
        <v>22</v>
      </c>
      <c r="N20" s="80"/>
      <c r="O20" s="106"/>
      <c r="P20" s="36">
        <f t="shared" si="5"/>
        <v>22</v>
      </c>
      <c r="Q20" s="80"/>
      <c r="R20" s="106"/>
      <c r="S20" s="36">
        <f t="shared" si="6"/>
        <v>22</v>
      </c>
      <c r="T20" s="80"/>
      <c r="U20" s="106"/>
      <c r="V20" s="36">
        <f t="shared" si="7"/>
        <v>22</v>
      </c>
      <c r="W20" s="80"/>
      <c r="X20" s="106"/>
      <c r="Y20" s="36">
        <f t="shared" si="8"/>
        <v>21</v>
      </c>
      <c r="Z20" s="80"/>
      <c r="AA20" s="114"/>
      <c r="AB20" s="36">
        <f t="shared" si="9"/>
        <v>22</v>
      </c>
      <c r="AC20" s="80"/>
      <c r="AD20" s="114"/>
      <c r="AE20" s="36">
        <f t="shared" si="10"/>
        <v>22</v>
      </c>
      <c r="AF20" s="80"/>
      <c r="AG20" s="114"/>
      <c r="AH20" s="36">
        <f t="shared" si="11"/>
        <v>21</v>
      </c>
      <c r="AI20" s="80"/>
      <c r="AJ20" s="114"/>
    </row>
    <row r="21" spans="1:36">
      <c r="A21" s="35">
        <f t="shared" si="0"/>
        <v>23</v>
      </c>
      <c r="B21" s="80"/>
      <c r="C21" s="114"/>
      <c r="D21" s="36">
        <f t="shared" si="1"/>
        <v>23</v>
      </c>
      <c r="E21" s="80"/>
      <c r="F21" s="114"/>
      <c r="G21" s="36">
        <f t="shared" si="2"/>
        <v>23</v>
      </c>
      <c r="H21" s="80"/>
      <c r="I21" s="107"/>
      <c r="J21" s="36">
        <f t="shared" si="3"/>
        <v>23</v>
      </c>
      <c r="K21" s="80"/>
      <c r="L21" s="114"/>
      <c r="M21" s="36">
        <f t="shared" si="4"/>
        <v>23</v>
      </c>
      <c r="N21" s="80"/>
      <c r="O21" s="106"/>
      <c r="P21" s="36">
        <f t="shared" si="5"/>
        <v>24</v>
      </c>
      <c r="Q21" s="80"/>
      <c r="R21" s="106"/>
      <c r="S21" s="36">
        <f t="shared" si="6"/>
        <v>23</v>
      </c>
      <c r="T21" s="109"/>
      <c r="U21" s="117"/>
      <c r="V21" s="36">
        <f t="shared" si="7"/>
        <v>23</v>
      </c>
      <c r="W21" s="80"/>
      <c r="X21" s="106"/>
      <c r="Y21" s="36">
        <f t="shared" si="8"/>
        <v>23</v>
      </c>
      <c r="Z21" s="80"/>
      <c r="AA21" s="114"/>
      <c r="AB21" s="36">
        <f t="shared" si="9"/>
        <v>23</v>
      </c>
      <c r="AC21" s="80"/>
      <c r="AD21" s="114"/>
      <c r="AE21" s="36">
        <f t="shared" si="10"/>
        <v>23</v>
      </c>
      <c r="AF21" s="80"/>
      <c r="AG21" s="114"/>
      <c r="AH21" s="36">
        <f t="shared" si="11"/>
        <v>23</v>
      </c>
      <c r="AI21" s="80"/>
      <c r="AJ21" s="114"/>
    </row>
    <row r="22" spans="1:36">
      <c r="A22" s="35">
        <f t="shared" si="0"/>
        <v>24</v>
      </c>
      <c r="B22" s="80"/>
      <c r="C22" s="114"/>
      <c r="D22" s="36">
        <f t="shared" si="1"/>
        <v>25</v>
      </c>
      <c r="E22" s="80"/>
      <c r="F22" s="114"/>
      <c r="G22" s="36">
        <f t="shared" si="2"/>
        <v>25</v>
      </c>
      <c r="H22" s="80"/>
      <c r="I22" s="107"/>
      <c r="J22" s="36">
        <f t="shared" si="3"/>
        <v>24</v>
      </c>
      <c r="K22" s="80"/>
      <c r="L22" s="114"/>
      <c r="M22" s="36">
        <f t="shared" si="4"/>
        <v>24</v>
      </c>
      <c r="N22" s="80"/>
      <c r="O22" s="106"/>
      <c r="P22" s="36">
        <f t="shared" si="5"/>
        <v>25</v>
      </c>
      <c r="Q22" s="80"/>
      <c r="R22" s="106"/>
      <c r="S22" s="36">
        <f t="shared" si="6"/>
        <v>24</v>
      </c>
      <c r="T22" s="109"/>
      <c r="U22" s="117"/>
      <c r="V22" s="36">
        <f t="shared" si="7"/>
        <v>24</v>
      </c>
      <c r="W22" s="80"/>
      <c r="X22" s="106"/>
      <c r="Y22" s="36">
        <f t="shared" si="8"/>
        <v>24</v>
      </c>
      <c r="Z22" s="80"/>
      <c r="AA22" s="114"/>
      <c r="AB22" s="36">
        <f t="shared" si="9"/>
        <v>24</v>
      </c>
      <c r="AC22" s="80"/>
      <c r="AD22" s="114"/>
      <c r="AE22" s="36">
        <f t="shared" si="10"/>
        <v>25</v>
      </c>
      <c r="AF22" s="80"/>
      <c r="AG22" s="114"/>
      <c r="AH22" s="36">
        <f t="shared" si="11"/>
        <v>24</v>
      </c>
      <c r="AI22" s="109"/>
      <c r="AJ22" s="114"/>
    </row>
    <row r="23" spans="1:36">
      <c r="A23" s="35">
        <f t="shared" si="0"/>
        <v>25</v>
      </c>
      <c r="B23" s="80"/>
      <c r="C23" s="114"/>
      <c r="D23" s="36">
        <f t="shared" si="1"/>
        <v>26</v>
      </c>
      <c r="E23" s="80"/>
      <c r="F23" s="114"/>
      <c r="G23" s="36">
        <f t="shared" si="2"/>
        <v>26</v>
      </c>
      <c r="H23" s="80"/>
      <c r="I23" s="107"/>
      <c r="J23" s="36">
        <f t="shared" si="3"/>
        <v>25</v>
      </c>
      <c r="K23" s="80"/>
      <c r="L23" s="114"/>
      <c r="M23" s="36">
        <f t="shared" si="4"/>
        <v>25</v>
      </c>
      <c r="N23" s="80"/>
      <c r="O23" s="106"/>
      <c r="P23" s="36">
        <f t="shared" si="5"/>
        <v>26</v>
      </c>
      <c r="Q23" s="80"/>
      <c r="R23" s="106"/>
      <c r="S23" s="36">
        <f t="shared" si="6"/>
        <v>25</v>
      </c>
      <c r="T23" s="109"/>
      <c r="U23" s="117"/>
      <c r="V23" s="36">
        <f t="shared" si="7"/>
        <v>26</v>
      </c>
      <c r="W23" s="80"/>
      <c r="X23" s="106"/>
      <c r="Y23" s="36">
        <f t="shared" si="8"/>
        <v>25</v>
      </c>
      <c r="Z23" s="80"/>
      <c r="AA23" s="114"/>
      <c r="AB23" s="36">
        <f t="shared" si="9"/>
        <v>25</v>
      </c>
      <c r="AC23" s="80"/>
      <c r="AD23" s="114"/>
      <c r="AE23" s="36">
        <f t="shared" si="10"/>
        <v>26</v>
      </c>
      <c r="AF23" s="80"/>
      <c r="AG23" s="114"/>
      <c r="AH23" s="36">
        <f t="shared" si="11"/>
        <v>25</v>
      </c>
      <c r="AI23" s="109"/>
      <c r="AJ23" s="114"/>
    </row>
    <row r="24" spans="1:36">
      <c r="A24" s="35">
        <f t="shared" si="0"/>
        <v>26</v>
      </c>
      <c r="B24" s="80"/>
      <c r="C24" s="114"/>
      <c r="D24" s="36">
        <f t="shared" si="1"/>
        <v>27</v>
      </c>
      <c r="E24" s="80"/>
      <c r="F24" s="114"/>
      <c r="G24" s="36">
        <f t="shared" si="2"/>
        <v>27</v>
      </c>
      <c r="H24" s="80"/>
      <c r="I24" s="107"/>
      <c r="J24" s="36">
        <f t="shared" si="3"/>
        <v>26</v>
      </c>
      <c r="K24" s="80"/>
      <c r="L24" s="114"/>
      <c r="M24" s="36">
        <f t="shared" si="4"/>
        <v>27</v>
      </c>
      <c r="N24" s="80"/>
      <c r="O24" s="106"/>
      <c r="P24" s="36">
        <f t="shared" si="5"/>
        <v>27</v>
      </c>
      <c r="Q24" s="80"/>
      <c r="R24" s="106"/>
      <c r="S24" s="36">
        <f t="shared" si="6"/>
        <v>26</v>
      </c>
      <c r="T24" s="80"/>
      <c r="U24" s="106"/>
      <c r="V24" s="36">
        <f t="shared" si="7"/>
        <v>27</v>
      </c>
      <c r="W24" s="80"/>
      <c r="X24" s="106"/>
      <c r="Y24" s="36">
        <f t="shared" si="8"/>
        <v>26</v>
      </c>
      <c r="Z24" s="80"/>
      <c r="AA24" s="114"/>
      <c r="AB24" s="36">
        <f t="shared" si="9"/>
        <v>26</v>
      </c>
      <c r="AC24" s="80"/>
      <c r="AD24" s="114"/>
      <c r="AE24" s="36">
        <f t="shared" si="10"/>
        <v>27</v>
      </c>
      <c r="AF24" s="80"/>
      <c r="AG24" s="114"/>
      <c r="AH24" s="36">
        <f t="shared" si="11"/>
        <v>26</v>
      </c>
      <c r="AI24" s="80"/>
      <c r="AJ24" s="114"/>
    </row>
    <row r="25" spans="1:36">
      <c r="A25" s="35">
        <f t="shared" si="0"/>
        <v>28</v>
      </c>
      <c r="B25" s="110"/>
      <c r="C25" s="115"/>
      <c r="D25" s="36">
        <f t="shared" si="1"/>
        <v>28</v>
      </c>
      <c r="E25" s="80"/>
      <c r="F25" s="114"/>
      <c r="G25" s="36">
        <f t="shared" si="2"/>
        <v>28</v>
      </c>
      <c r="H25" s="80"/>
      <c r="I25" s="107"/>
      <c r="J25" s="36">
        <f t="shared" si="3"/>
        <v>27</v>
      </c>
      <c r="K25" s="80"/>
      <c r="L25" s="114"/>
      <c r="M25" s="36">
        <f t="shared" si="4"/>
        <v>28</v>
      </c>
      <c r="N25" s="80"/>
      <c r="O25" s="106"/>
      <c r="P25" s="36">
        <f t="shared" si="5"/>
        <v>28</v>
      </c>
      <c r="Q25" s="80"/>
      <c r="R25" s="106"/>
      <c r="S25" s="36">
        <f t="shared" si="6"/>
        <v>27</v>
      </c>
      <c r="T25" s="80"/>
      <c r="U25" s="106"/>
      <c r="V25" s="36">
        <f t="shared" si="7"/>
        <v>28</v>
      </c>
      <c r="W25" s="80"/>
      <c r="X25" s="106"/>
      <c r="Y25" s="36">
        <f t="shared" si="8"/>
        <v>27</v>
      </c>
      <c r="Z25" s="109"/>
      <c r="AA25" s="114"/>
      <c r="AB25" s="36">
        <f t="shared" si="9"/>
        <v>28</v>
      </c>
      <c r="AC25" s="80"/>
      <c r="AD25" s="114"/>
      <c r="AE25" s="36">
        <f t="shared" si="10"/>
        <v>28</v>
      </c>
      <c r="AF25" s="80"/>
      <c r="AG25" s="114"/>
      <c r="AH25" s="36">
        <f t="shared" si="11"/>
        <v>27</v>
      </c>
      <c r="AI25" s="80"/>
      <c r="AJ25" s="114"/>
    </row>
    <row r="26" spans="1:36">
      <c r="A26" s="35">
        <f t="shared" si="0"/>
        <v>29</v>
      </c>
      <c r="B26" s="80"/>
      <c r="C26" s="114"/>
      <c r="D26" s="36">
        <f t="shared" si="1"/>
        <v>29</v>
      </c>
      <c r="E26" s="80"/>
      <c r="F26" s="114"/>
      <c r="G26" s="36">
        <f t="shared" si="2"/>
        <v>29</v>
      </c>
      <c r="H26" s="80"/>
      <c r="I26" s="107"/>
      <c r="J26" s="36">
        <f t="shared" si="3"/>
        <v>29</v>
      </c>
      <c r="K26" s="80"/>
      <c r="L26" s="114"/>
      <c r="M26" s="36">
        <f t="shared" si="4"/>
        <v>29</v>
      </c>
      <c r="N26" s="80"/>
      <c r="O26" s="106"/>
      <c r="P26" s="36">
        <f t="shared" si="5"/>
        <v>29</v>
      </c>
      <c r="Q26" s="80"/>
      <c r="R26" s="106"/>
      <c r="S26" s="36">
        <f t="shared" si="6"/>
        <v>29</v>
      </c>
      <c r="T26" s="80"/>
      <c r="U26" s="106"/>
      <c r="V26" s="36">
        <f t="shared" si="7"/>
        <v>29</v>
      </c>
      <c r="W26" s="80"/>
      <c r="X26" s="106"/>
      <c r="Y26" s="36">
        <f t="shared" si="8"/>
        <v>28</v>
      </c>
      <c r="Z26" s="80"/>
      <c r="AA26" s="114"/>
      <c r="AB26" s="36">
        <f t="shared" si="9"/>
        <v>29</v>
      </c>
      <c r="AC26" s="109"/>
      <c r="AD26" s="114"/>
      <c r="AE26" s="36">
        <f t="shared" si="10"/>
        <v>29</v>
      </c>
      <c r="AF26" s="80"/>
      <c r="AG26" s="114"/>
      <c r="AH26" s="36">
        <f t="shared" si="11"/>
        <v>28</v>
      </c>
      <c r="AI26" s="80"/>
      <c r="AJ26" s="114"/>
    </row>
    <row r="27" spans="1:36">
      <c r="A27" s="35">
        <f t="shared" si="0"/>
        <v>30</v>
      </c>
      <c r="B27" s="80"/>
      <c r="C27" s="114"/>
      <c r="D27" s="36">
        <f t="shared" si="1"/>
        <v>30</v>
      </c>
      <c r="E27" s="80"/>
      <c r="F27" s="114"/>
      <c r="G27" s="36">
        <f t="shared" si="2"/>
        <v>30</v>
      </c>
      <c r="H27" s="80"/>
      <c r="I27" s="107"/>
      <c r="J27" s="36">
        <f t="shared" si="3"/>
        <v>30</v>
      </c>
      <c r="K27" s="80"/>
      <c r="L27" s="114"/>
      <c r="M27" s="36">
        <f t="shared" si="4"/>
        <v>30</v>
      </c>
      <c r="N27" s="80"/>
      <c r="O27" s="106"/>
      <c r="P27" s="36">
        <f t="shared" si="5"/>
        <v>31</v>
      </c>
      <c r="Q27" s="80"/>
      <c r="R27" s="106"/>
      <c r="S27" s="36">
        <f t="shared" si="6"/>
        <v>30</v>
      </c>
      <c r="T27" s="80"/>
      <c r="U27" s="112"/>
      <c r="V27" s="36">
        <f t="shared" si="7"/>
        <v>30</v>
      </c>
      <c r="W27" s="80"/>
      <c r="X27" s="106"/>
      <c r="Y27" s="36">
        <f t="shared" si="8"/>
        <v>30</v>
      </c>
      <c r="Z27" s="80"/>
      <c r="AA27" s="114"/>
      <c r="AB27" s="36">
        <f t="shared" si="9"/>
        <v>30</v>
      </c>
      <c r="AC27" s="80"/>
      <c r="AD27" s="114"/>
      <c r="AE27" s="36">
        <f t="shared" si="10"/>
        <v>30</v>
      </c>
      <c r="AF27" s="80"/>
      <c r="AG27" s="114"/>
      <c r="AH27" s="36">
        <f t="shared" si="11"/>
        <v>30</v>
      </c>
      <c r="AI27" s="80"/>
      <c r="AJ27" s="114"/>
    </row>
    <row r="28" spans="1:36">
      <c r="A28" s="36">
        <f t="shared" si="0"/>
        <v>31</v>
      </c>
      <c r="B28" s="80"/>
      <c r="C28" s="113"/>
      <c r="D28" s="36">
        <f t="shared" si="1"/>
        <v>32</v>
      </c>
      <c r="E28" s="79"/>
      <c r="F28" s="113"/>
      <c r="G28" s="36">
        <f t="shared" si="2"/>
        <v>32</v>
      </c>
      <c r="H28" s="80"/>
      <c r="I28" s="107"/>
      <c r="J28" s="36">
        <f t="shared" si="3"/>
        <v>31</v>
      </c>
      <c r="K28" s="79"/>
      <c r="L28" s="114"/>
      <c r="M28" s="36">
        <f t="shared" si="4"/>
        <v>31</v>
      </c>
      <c r="N28" s="80"/>
      <c r="O28" s="112"/>
      <c r="P28" s="36">
        <f t="shared" si="5"/>
        <v>32</v>
      </c>
      <c r="Q28" s="79"/>
      <c r="R28" s="106"/>
      <c r="S28" s="36">
        <f t="shared" si="6"/>
        <v>31</v>
      </c>
      <c r="T28" s="79"/>
      <c r="U28" s="112"/>
      <c r="V28" s="36">
        <f t="shared" si="7"/>
        <v>31</v>
      </c>
      <c r="W28" s="80"/>
      <c r="X28" s="112"/>
      <c r="Y28" s="36">
        <f t="shared" si="8"/>
        <v>31</v>
      </c>
      <c r="Z28" s="80"/>
      <c r="AA28" s="114"/>
      <c r="AB28" s="36">
        <f t="shared" si="9"/>
        <v>31</v>
      </c>
      <c r="AC28" s="80"/>
      <c r="AD28" s="113"/>
      <c r="AE28" s="36">
        <f t="shared" si="10"/>
        <v>32</v>
      </c>
      <c r="AF28" s="80"/>
      <c r="AG28" s="114"/>
      <c r="AH28" s="36">
        <f t="shared" si="11"/>
        <v>31</v>
      </c>
      <c r="AI28" s="80"/>
      <c r="AJ28" s="114"/>
    </row>
    <row r="29" spans="1:36" ht="15" customHeight="1">
      <c r="A29" s="38">
        <f>vypocty!B8</f>
        <v>31</v>
      </c>
      <c r="B29" s="39">
        <f>vypocty!B12</f>
        <v>5</v>
      </c>
      <c r="C29" s="105">
        <f>SUM(C2:C28)</f>
        <v>0</v>
      </c>
      <c r="D29" s="39">
        <f>vypocty!D8</f>
        <v>28</v>
      </c>
      <c r="E29" s="39">
        <f>vypocty!D12</f>
        <v>2</v>
      </c>
      <c r="F29" s="105">
        <f>SUM(F2:F28)</f>
        <v>0</v>
      </c>
      <c r="G29" s="39">
        <f>vypocty!F8</f>
        <v>31</v>
      </c>
      <c r="H29" s="39">
        <f>vypocty!F12</f>
        <v>2</v>
      </c>
      <c r="I29" s="105">
        <f>SUM(I2:I28)</f>
        <v>0</v>
      </c>
      <c r="J29" s="39">
        <f>vypocty!H8</f>
        <v>30</v>
      </c>
      <c r="K29" s="39">
        <f>vypocty!H12</f>
        <v>6</v>
      </c>
      <c r="L29" s="105">
        <f>SUM(L2:L28)</f>
        <v>0</v>
      </c>
      <c r="M29" s="39">
        <f>vypocty!J8</f>
        <v>31</v>
      </c>
      <c r="N29" s="39">
        <f>vypocty!J12</f>
        <v>4</v>
      </c>
      <c r="O29" s="105">
        <f>SUM(O2:O28)</f>
        <v>0</v>
      </c>
      <c r="P29" s="39">
        <f>vypocty!L8</f>
        <v>30</v>
      </c>
      <c r="Q29" s="39">
        <f>vypocty!L12</f>
        <v>1</v>
      </c>
      <c r="R29" s="105">
        <f>SUM(R2:R28)</f>
        <v>0</v>
      </c>
      <c r="S29" s="39">
        <f>vypocty!N8</f>
        <v>31</v>
      </c>
      <c r="T29" s="39">
        <f>vypocty!N12</f>
        <v>6</v>
      </c>
      <c r="U29" s="105">
        <f>SUM(U2:U28)</f>
        <v>0</v>
      </c>
      <c r="V29" s="39">
        <f>vypocty!P8</f>
        <v>31</v>
      </c>
      <c r="W29" s="39">
        <f>vypocty!P12</f>
        <v>3</v>
      </c>
      <c r="X29" s="105">
        <f>SUM(X2:X28)</f>
        <v>0</v>
      </c>
      <c r="Y29" s="39">
        <f>vypocty!R8</f>
        <v>30</v>
      </c>
      <c r="Z29" s="39">
        <f>vypocty!R12</f>
        <v>0</v>
      </c>
      <c r="AA29" s="105">
        <f>SUM(AA2:AA28)</f>
        <v>0</v>
      </c>
      <c r="AB29" s="39">
        <f>vypocty!T8</f>
        <v>31</v>
      </c>
      <c r="AC29" s="39">
        <f>vypocty!T12</f>
        <v>5</v>
      </c>
      <c r="AD29" s="105">
        <f>SUM(AD2:AD28)</f>
        <v>0</v>
      </c>
      <c r="AE29" s="39">
        <f>vypocty!V8</f>
        <v>30</v>
      </c>
      <c r="AF29" s="39">
        <f>vypocty!V12</f>
        <v>2</v>
      </c>
      <c r="AG29" s="105">
        <f>SUM(AG2:AG28)</f>
        <v>0</v>
      </c>
      <c r="AH29" s="39">
        <f>vypocty!X8</f>
        <v>31</v>
      </c>
      <c r="AI29" s="39">
        <f>vypocty!X12</f>
        <v>0</v>
      </c>
      <c r="AJ29" s="105">
        <f>SUM(AJ2:AJ28)</f>
        <v>0</v>
      </c>
    </row>
    <row r="30" spans="1:36">
      <c r="A30" s="101">
        <f ca="1">TODAY()</f>
        <v>43646</v>
      </c>
      <c r="B30" s="89" t="s">
        <v>39</v>
      </c>
      <c r="C30" s="89"/>
      <c r="D30" s="69"/>
      <c r="E30" s="70"/>
      <c r="F30" s="70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70"/>
      <c r="AA30" s="70"/>
      <c r="AB30" s="69"/>
      <c r="AC30" s="69"/>
      <c r="AD30" s="69"/>
      <c r="AE30" s="69"/>
      <c r="AF30" s="69"/>
      <c r="AG30" s="69"/>
      <c r="AH30" s="69"/>
      <c r="AI30" s="69"/>
    </row>
    <row r="31" spans="1:36" ht="36" customHeight="1">
      <c r="A31" s="59" t="s">
        <v>13</v>
      </c>
      <c r="B31" s="28"/>
      <c r="C31" s="28"/>
      <c r="D31" s="29"/>
      <c r="E31" s="28"/>
      <c r="F31" s="28"/>
      <c r="G31" s="28"/>
      <c r="H31" s="28"/>
      <c r="I31" s="28"/>
      <c r="J31" s="28"/>
      <c r="M31" s="28"/>
      <c r="P31" s="28"/>
      <c r="S31" s="28"/>
      <c r="V31" s="28"/>
      <c r="Y31" s="28"/>
      <c r="AB31" s="28"/>
      <c r="AE31" s="28"/>
      <c r="AH31" s="28"/>
      <c r="AI31" s="1"/>
    </row>
    <row r="32" spans="1:36" ht="36" customHeight="1">
      <c r="A32" s="60" t="s">
        <v>12</v>
      </c>
      <c r="B32" s="28"/>
      <c r="C32" s="28"/>
      <c r="D32" s="28"/>
      <c r="G32" s="28"/>
      <c r="H32" s="28"/>
      <c r="I32" s="28"/>
      <c r="J32" s="28"/>
      <c r="K32" s="28"/>
      <c r="L32" s="28"/>
      <c r="M32" s="28"/>
      <c r="P32" s="28"/>
      <c r="S32" s="28"/>
      <c r="V32" s="28"/>
      <c r="Y32" s="28"/>
      <c r="AB32" s="28"/>
      <c r="AE32" s="28"/>
      <c r="AF32" s="28"/>
      <c r="AG32" s="28"/>
      <c r="AH32" s="28"/>
    </row>
    <row r="33" spans="1:37" ht="36" customHeight="1">
      <c r="A33" s="95"/>
      <c r="B33" s="28"/>
      <c r="C33" s="28"/>
      <c r="D33" s="28"/>
      <c r="G33" s="28"/>
      <c r="H33" s="28"/>
      <c r="I33" s="28"/>
      <c r="J33" s="28"/>
      <c r="K33" s="28"/>
      <c r="L33" s="28"/>
      <c r="M33" s="28"/>
      <c r="P33" s="28"/>
      <c r="S33" s="28"/>
      <c r="V33" s="28"/>
      <c r="W33" s="28"/>
      <c r="X33" s="28"/>
      <c r="Y33" s="28"/>
      <c r="AB33" s="28"/>
      <c r="AE33" s="28"/>
      <c r="AH33" s="28"/>
    </row>
    <row r="34" spans="1:37">
      <c r="A34" s="41">
        <f>vypocty!B5</f>
        <v>1</v>
      </c>
      <c r="B34" s="90" t="s">
        <v>37</v>
      </c>
      <c r="C34" s="90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2"/>
      <c r="AE34" s="42"/>
      <c r="AF34" s="42"/>
      <c r="AG34" s="42"/>
      <c r="AH34" s="42"/>
      <c r="AI34" s="42"/>
    </row>
    <row r="35" spans="1:37" ht="36" customHeight="1">
      <c r="A35" s="51" t="s">
        <v>42</v>
      </c>
      <c r="B35" s="30">
        <v>1</v>
      </c>
      <c r="C35" s="50"/>
      <c r="D35" s="28"/>
      <c r="E35" s="30">
        <v>2</v>
      </c>
      <c r="F35" s="50"/>
      <c r="G35" s="50"/>
      <c r="H35" s="30">
        <v>3</v>
      </c>
      <c r="J35" s="50"/>
      <c r="K35" s="30">
        <v>4</v>
      </c>
      <c r="L35" s="50"/>
      <c r="M35" s="50"/>
      <c r="N35" s="30">
        <v>5</v>
      </c>
      <c r="O35" s="50"/>
      <c r="P35" s="50"/>
      <c r="Q35" s="30">
        <v>6</v>
      </c>
      <c r="R35" s="50"/>
      <c r="S35" s="50"/>
      <c r="T35" s="30">
        <v>7</v>
      </c>
      <c r="U35" s="50"/>
      <c r="V35" s="50"/>
      <c r="W35" s="30">
        <v>8</v>
      </c>
      <c r="X35" s="50"/>
      <c r="Y35" s="50"/>
      <c r="Z35" s="30">
        <v>9</v>
      </c>
      <c r="AA35" s="50"/>
      <c r="AB35" s="50"/>
      <c r="AC35" s="30">
        <v>10</v>
      </c>
      <c r="AD35" s="50"/>
      <c r="AE35" s="50"/>
      <c r="AF35" s="30">
        <v>11</v>
      </c>
      <c r="AG35" s="50"/>
      <c r="AH35" s="50"/>
      <c r="AI35" s="30" t="s">
        <v>46</v>
      </c>
      <c r="AJ35" s="81"/>
      <c r="AK35" s="2"/>
    </row>
    <row r="36" spans="1:37" ht="36" customHeight="1">
      <c r="A36" s="55" t="s">
        <v>43</v>
      </c>
      <c r="B36" s="54">
        <v>1</v>
      </c>
      <c r="C36" s="50"/>
      <c r="D36" s="28"/>
      <c r="E36" s="53">
        <v>2</v>
      </c>
      <c r="F36" s="76"/>
      <c r="G36" s="31"/>
      <c r="H36" s="54">
        <v>3</v>
      </c>
      <c r="I36" s="50"/>
      <c r="J36" s="28"/>
      <c r="K36" s="54">
        <v>4</v>
      </c>
      <c r="L36" s="50"/>
      <c r="M36" s="28"/>
      <c r="N36" s="54">
        <v>5</v>
      </c>
      <c r="O36" s="50"/>
      <c r="P36" s="28"/>
      <c r="Q36" s="53">
        <v>6</v>
      </c>
      <c r="R36" s="76"/>
      <c r="S36" s="31"/>
      <c r="T36" s="54">
        <v>7</v>
      </c>
      <c r="U36" s="50"/>
      <c r="V36" s="28"/>
      <c r="W36" s="54">
        <v>8</v>
      </c>
      <c r="X36" s="50"/>
      <c r="Y36" s="28"/>
      <c r="Z36" s="53">
        <v>9</v>
      </c>
      <c r="AA36" s="76"/>
      <c r="AB36" s="31"/>
      <c r="AC36" s="53">
        <v>10</v>
      </c>
      <c r="AD36" s="76"/>
      <c r="AE36" s="33"/>
      <c r="AF36" s="53">
        <v>11</v>
      </c>
      <c r="AG36" s="76"/>
      <c r="AH36" s="33"/>
      <c r="AI36" s="53">
        <v>12</v>
      </c>
      <c r="AJ36" s="76"/>
    </row>
    <row r="37" spans="1:37" ht="36" customHeight="1">
      <c r="A37" s="32" t="s">
        <v>47</v>
      </c>
      <c r="B37" s="34">
        <v>1</v>
      </c>
      <c r="C37" s="76"/>
      <c r="D37" s="31"/>
      <c r="E37" s="34">
        <v>2</v>
      </c>
      <c r="F37" s="76"/>
      <c r="G37" s="31"/>
      <c r="H37" s="34">
        <v>3</v>
      </c>
      <c r="I37" s="76"/>
      <c r="J37" s="33"/>
      <c r="K37" s="34">
        <v>4</v>
      </c>
      <c r="L37" s="76"/>
      <c r="M37" s="33"/>
      <c r="N37" s="34">
        <v>5</v>
      </c>
      <c r="O37" s="76"/>
      <c r="P37" s="33"/>
      <c r="Q37" s="34">
        <v>6</v>
      </c>
      <c r="R37" s="76"/>
      <c r="S37" s="33"/>
      <c r="T37" s="34">
        <v>7</v>
      </c>
      <c r="U37" s="76"/>
      <c r="V37" s="33"/>
      <c r="W37" s="34">
        <v>8</v>
      </c>
      <c r="X37" s="76"/>
      <c r="Y37" s="33"/>
      <c r="Z37" s="34">
        <v>9</v>
      </c>
      <c r="AA37" s="76"/>
      <c r="AB37" s="33"/>
      <c r="AC37" s="34">
        <v>10</v>
      </c>
      <c r="AD37" s="76"/>
      <c r="AE37" s="33"/>
      <c r="AF37" s="34">
        <v>11</v>
      </c>
      <c r="AG37" s="76"/>
      <c r="AH37" s="33"/>
      <c r="AI37" s="34">
        <v>12</v>
      </c>
      <c r="AJ37" s="76"/>
    </row>
    <row r="38" spans="1:37">
      <c r="B38" s="15"/>
      <c r="C38" s="15"/>
      <c r="D38" s="15"/>
      <c r="E38" s="15"/>
      <c r="F38" s="15"/>
      <c r="G38" s="15"/>
      <c r="H38" s="15"/>
      <c r="I38" s="15"/>
    </row>
    <row r="39" spans="1:37">
      <c r="A39" s="15"/>
      <c r="B39" s="15"/>
      <c r="C39" s="15"/>
      <c r="D39" s="15"/>
      <c r="E39" s="88"/>
      <c r="F39" s="88"/>
      <c r="H39" s="88"/>
      <c r="I39" s="88"/>
    </row>
    <row r="40" spans="1:37">
      <c r="E40" s="15"/>
      <c r="F40" s="15"/>
    </row>
  </sheetData>
  <conditionalFormatting sqref="D31">
    <cfRule type="expression" dxfId="125" priority="204">
      <formula>"C31&lt;D$29"</formula>
    </cfRule>
  </conditionalFormatting>
  <conditionalFormatting sqref="A28 D26:D28 G28 J27 J28 M28 P27 P28 S28 V28 Y27 Y28 AB28 AE27 AE28 AH28">
    <cfRule type="expression" dxfId="124" priority="208">
      <formula>AND(A26&gt;A$29,1)</formula>
    </cfRule>
  </conditionalFormatting>
  <conditionalFormatting sqref="E3:F26">
    <cfRule type="expression" dxfId="123" priority="172">
      <formula>$D4-$D3=2</formula>
    </cfRule>
  </conditionalFormatting>
  <conditionalFormatting sqref="H3:I28">
    <cfRule type="expression" dxfId="122" priority="171">
      <formula>$G4-$G3=2</formula>
    </cfRule>
  </conditionalFormatting>
  <conditionalFormatting sqref="K3:L27">
    <cfRule type="expression" dxfId="121" priority="167">
      <formula>$J4-$J3=2</formula>
    </cfRule>
  </conditionalFormatting>
  <conditionalFormatting sqref="N3:O28">
    <cfRule type="expression" dxfId="120" priority="163">
      <formula>$M4-$M3=2</formula>
    </cfRule>
  </conditionalFormatting>
  <conditionalFormatting sqref="Q3:R27">
    <cfRule type="expression" dxfId="119" priority="159">
      <formula>$P4-$P3=2</formula>
    </cfRule>
  </conditionalFormatting>
  <conditionalFormatting sqref="W3:X28">
    <cfRule type="expression" dxfId="118" priority="151">
      <formula>$V4-$V3=2</formula>
    </cfRule>
  </conditionalFormatting>
  <conditionalFormatting sqref="Z3:AA27">
    <cfRule type="expression" dxfId="117" priority="147">
      <formula>$Y4-$Y3=2</formula>
    </cfRule>
  </conditionalFormatting>
  <conditionalFormatting sqref="B3:C28">
    <cfRule type="expression" dxfId="116" priority="145">
      <formula>$A4-$A3=2</formula>
    </cfRule>
  </conditionalFormatting>
  <conditionalFormatting sqref="AC3:AD28">
    <cfRule type="expression" dxfId="115" priority="143">
      <formula>$AB4-$AB3=2</formula>
    </cfRule>
  </conditionalFormatting>
  <conditionalFormatting sqref="AF3:AG27">
    <cfRule type="expression" dxfId="114" priority="141">
      <formula>$AE4-$AE3=2</formula>
    </cfRule>
  </conditionalFormatting>
  <conditionalFormatting sqref="AI3:AJ28">
    <cfRule type="expression" dxfId="113" priority="139">
      <formula>$AH4-$AH3=2</formula>
    </cfRule>
  </conditionalFormatting>
  <conditionalFormatting sqref="B2:C2">
    <cfRule type="expression" dxfId="112" priority="136">
      <formula>AND($B29&lt;2,1)</formula>
    </cfRule>
  </conditionalFormatting>
  <conditionalFormatting sqref="E2:F2">
    <cfRule type="expression" dxfId="111" priority="135">
      <formula>AND($E29&lt;2,1)</formula>
    </cfRule>
  </conditionalFormatting>
  <conditionalFormatting sqref="H2:I2">
    <cfRule type="expression" dxfId="110" priority="134">
      <formula>AND($H29&lt;2,1)</formula>
    </cfRule>
  </conditionalFormatting>
  <conditionalFormatting sqref="K2:L2">
    <cfRule type="expression" dxfId="109" priority="133">
      <formula>AND($K29&lt;2,1)</formula>
    </cfRule>
  </conditionalFormatting>
  <conditionalFormatting sqref="N2:O2">
    <cfRule type="expression" dxfId="108" priority="132">
      <formula>AND($N29&lt;2,1)</formula>
    </cfRule>
  </conditionalFormatting>
  <conditionalFormatting sqref="W2:X2">
    <cfRule type="expression" dxfId="107" priority="129">
      <formula>AND(V29&lt;2,1)</formula>
    </cfRule>
  </conditionalFormatting>
  <conditionalFormatting sqref="Z2:AA2">
    <cfRule type="expression" dxfId="106" priority="128">
      <formula>AND($Z29&lt;2,1)</formula>
    </cfRule>
  </conditionalFormatting>
  <conditionalFormatting sqref="AC2:AD2">
    <cfRule type="expression" dxfId="105" priority="127">
      <formula>AND($AC29&lt;2,1)</formula>
    </cfRule>
  </conditionalFormatting>
  <conditionalFormatting sqref="AF2:AG2">
    <cfRule type="expression" dxfId="104" priority="126">
      <formula>AND($AF29&lt;2,1)</formula>
    </cfRule>
  </conditionalFormatting>
  <conditionalFormatting sqref="AI2:AJ2">
    <cfRule type="expression" dxfId="103" priority="125">
      <formula>AND($AI29&lt;2,1)</formula>
    </cfRule>
  </conditionalFormatting>
  <conditionalFormatting sqref="T22:U24">
    <cfRule type="expression" dxfId="102" priority="124">
      <formula>S23-S22=2</formula>
    </cfRule>
  </conditionalFormatting>
  <conditionalFormatting sqref="T22:U24">
    <cfRule type="expression" dxfId="101" priority="123">
      <formula>S23-S22=2</formula>
    </cfRule>
  </conditionalFormatting>
  <conditionalFormatting sqref="Q19:R19">
    <cfRule type="expression" dxfId="100" priority="122">
      <formula>P20-P19=2</formula>
    </cfRule>
  </conditionalFormatting>
  <conditionalFormatting sqref="Q19:R19">
    <cfRule type="expression" dxfId="99" priority="121">
      <formula>P20-P19=2</formula>
    </cfRule>
  </conditionalFormatting>
  <conditionalFormatting sqref="Q19:R19">
    <cfRule type="expression" dxfId="98" priority="120">
      <formula>P20-P19=2</formula>
    </cfRule>
  </conditionalFormatting>
  <conditionalFormatting sqref="Q19:R19">
    <cfRule type="expression" dxfId="97" priority="119">
      <formula>P20-P19=2</formula>
    </cfRule>
  </conditionalFormatting>
  <conditionalFormatting sqref="T5:U6">
    <cfRule type="expression" dxfId="96" priority="118">
      <formula>S6-S5=2</formula>
    </cfRule>
  </conditionalFormatting>
  <conditionalFormatting sqref="T5:U6">
    <cfRule type="expression" dxfId="95" priority="117">
      <formula>S6-S5=2</formula>
    </cfRule>
  </conditionalFormatting>
  <conditionalFormatting sqref="T8:U8">
    <cfRule type="expression" dxfId="94" priority="114">
      <formula>S9-S8=2</formula>
    </cfRule>
  </conditionalFormatting>
  <conditionalFormatting sqref="T8:U8">
    <cfRule type="expression" dxfId="93" priority="113">
      <formula>S9-S8=2</formula>
    </cfRule>
  </conditionalFormatting>
  <conditionalFormatting sqref="T10:U10">
    <cfRule type="expression" dxfId="92" priority="112">
      <formula>S11-S10=2</formula>
    </cfRule>
  </conditionalFormatting>
  <conditionalFormatting sqref="T10:U10">
    <cfRule type="expression" dxfId="91" priority="111">
      <formula>S11-S10=2</formula>
    </cfRule>
  </conditionalFormatting>
  <conditionalFormatting sqref="T14:U14">
    <cfRule type="expression" dxfId="90" priority="110">
      <formula>S15-S14=2</formula>
    </cfRule>
  </conditionalFormatting>
  <conditionalFormatting sqref="T14:U14">
    <cfRule type="expression" dxfId="89" priority="109">
      <formula>S15-S14=2</formula>
    </cfRule>
  </conditionalFormatting>
  <conditionalFormatting sqref="T20:U20">
    <cfRule type="expression" dxfId="88" priority="108">
      <formula>S21-S20=2</formula>
    </cfRule>
  </conditionalFormatting>
  <conditionalFormatting sqref="T20:U20">
    <cfRule type="expression" dxfId="87" priority="107">
      <formula>S21-S20=2</formula>
    </cfRule>
  </conditionalFormatting>
  <conditionalFormatting sqref="T26:U26">
    <cfRule type="expression" dxfId="86" priority="106">
      <formula>S27-S26=2</formula>
    </cfRule>
  </conditionalFormatting>
  <conditionalFormatting sqref="T26:U26">
    <cfRule type="expression" dxfId="85" priority="105">
      <formula>S27-S26=2</formula>
    </cfRule>
  </conditionalFormatting>
  <conditionalFormatting sqref="AC23:AD23">
    <cfRule type="expression" dxfId="84" priority="88">
      <formula>AB24-AB23=2</formula>
    </cfRule>
  </conditionalFormatting>
  <conditionalFormatting sqref="AC23:AD23">
    <cfRule type="expression" dxfId="83" priority="87">
      <formula>AB24-AB23=2</formula>
    </cfRule>
  </conditionalFormatting>
  <conditionalFormatting sqref="AC23:AD23">
    <cfRule type="expression" dxfId="82" priority="86">
      <formula>AB24-AB23=2</formula>
    </cfRule>
  </conditionalFormatting>
  <conditionalFormatting sqref="AC23:AD23">
    <cfRule type="expression" dxfId="81" priority="85">
      <formula>AB24-AB23=2</formula>
    </cfRule>
  </conditionalFormatting>
  <conditionalFormatting sqref="AC23:AD23">
    <cfRule type="expression" dxfId="80" priority="84">
      <formula>AB24-AB23=2</formula>
    </cfRule>
  </conditionalFormatting>
  <conditionalFormatting sqref="AC23:AD23">
    <cfRule type="expression" dxfId="79" priority="83">
      <formula>AB24-AB23=2</formula>
    </cfRule>
  </conditionalFormatting>
  <conditionalFormatting sqref="AC24:AD24">
    <cfRule type="expression" dxfId="78" priority="82">
      <formula>AB25-AB24=2</formula>
    </cfRule>
  </conditionalFormatting>
  <conditionalFormatting sqref="AC24:AD24">
    <cfRule type="expression" dxfId="77" priority="81">
      <formula>AB25-AB24=2</formula>
    </cfRule>
  </conditionalFormatting>
  <conditionalFormatting sqref="AC24:AD24">
    <cfRule type="expression" dxfId="76" priority="80">
      <formula>AB25-AB24=2</formula>
    </cfRule>
  </conditionalFormatting>
  <conditionalFormatting sqref="AC24:AD24">
    <cfRule type="expression" dxfId="75" priority="79">
      <formula>AB25-AB24=2</formula>
    </cfRule>
  </conditionalFormatting>
  <conditionalFormatting sqref="AC24:AD24">
    <cfRule type="expression" dxfId="74" priority="78">
      <formula>AB25-AB24=2</formula>
    </cfRule>
  </conditionalFormatting>
  <conditionalFormatting sqref="AC24:AD24">
    <cfRule type="expression" dxfId="73" priority="77">
      <formula>AB25-AB24=2</formula>
    </cfRule>
  </conditionalFormatting>
  <conditionalFormatting sqref="AF17:AG17">
    <cfRule type="expression" dxfId="72" priority="76">
      <formula>AE18-AE17=2</formula>
    </cfRule>
  </conditionalFormatting>
  <conditionalFormatting sqref="AF17:AG17">
    <cfRule type="expression" dxfId="71" priority="75">
      <formula>AE18-AE17=2</formula>
    </cfRule>
  </conditionalFormatting>
  <conditionalFormatting sqref="AF17:AG17">
    <cfRule type="expression" dxfId="70" priority="74">
      <formula>AE18-AE17=2</formula>
    </cfRule>
  </conditionalFormatting>
  <conditionalFormatting sqref="AF17:AG17">
    <cfRule type="expression" dxfId="69" priority="73">
      <formula>AE18-AE17=2</formula>
    </cfRule>
  </conditionalFormatting>
  <conditionalFormatting sqref="AF17:AG17">
    <cfRule type="expression" dxfId="68" priority="72">
      <formula>AE18-AE17=2</formula>
    </cfRule>
  </conditionalFormatting>
  <conditionalFormatting sqref="AF17:AG17">
    <cfRule type="expression" dxfId="67" priority="71">
      <formula>AE18-AE17=2</formula>
    </cfRule>
  </conditionalFormatting>
  <conditionalFormatting sqref="AF17:AG17">
    <cfRule type="expression" dxfId="66" priority="70">
      <formula>AE18-AE17=2</formula>
    </cfRule>
  </conditionalFormatting>
  <conditionalFormatting sqref="AF17:AG17">
    <cfRule type="expression" dxfId="65" priority="69">
      <formula>AE18-AE17=2</formula>
    </cfRule>
  </conditionalFormatting>
  <conditionalFormatting sqref="AF23:AG23">
    <cfRule type="expression" dxfId="64" priority="68">
      <formula>AE24-AE23=2</formula>
    </cfRule>
  </conditionalFormatting>
  <conditionalFormatting sqref="AF23:AG23">
    <cfRule type="expression" dxfId="63" priority="67">
      <formula>AE24-AE23=2</formula>
    </cfRule>
  </conditionalFormatting>
  <conditionalFormatting sqref="AF23:AG23">
    <cfRule type="expression" dxfId="62" priority="66">
      <formula>AE24-AE23=2</formula>
    </cfRule>
  </conditionalFormatting>
  <conditionalFormatting sqref="AF23:AG23">
    <cfRule type="expression" dxfId="61" priority="65">
      <formula>AE24-AE23=2</formula>
    </cfRule>
  </conditionalFormatting>
  <conditionalFormatting sqref="AF23:AG23">
    <cfRule type="expression" dxfId="60" priority="64">
      <formula>AE24-AE23=2</formula>
    </cfRule>
  </conditionalFormatting>
  <conditionalFormatting sqref="AF23:AG23">
    <cfRule type="expression" dxfId="59" priority="63">
      <formula>AE24-AE23=2</formula>
    </cfRule>
  </conditionalFormatting>
  <conditionalFormatting sqref="AF23:AG23">
    <cfRule type="expression" dxfId="58" priority="62">
      <formula>AE24-AE23=2</formula>
    </cfRule>
  </conditionalFormatting>
  <conditionalFormatting sqref="AF23:AG23">
    <cfRule type="expression" dxfId="57" priority="61">
      <formula>AE24-AE23=2</formula>
    </cfRule>
  </conditionalFormatting>
  <conditionalFormatting sqref="AI8:AJ9">
    <cfRule type="expression" dxfId="56" priority="60">
      <formula>AH9-AH8=2</formula>
    </cfRule>
  </conditionalFormatting>
  <conditionalFormatting sqref="AI8:AJ9">
    <cfRule type="expression" dxfId="55" priority="59">
      <formula>AH9-AH8=2</formula>
    </cfRule>
  </conditionalFormatting>
  <conditionalFormatting sqref="AI8:AJ8">
    <cfRule type="expression" dxfId="54" priority="58">
      <formula>AH9-AH8=2</formula>
    </cfRule>
  </conditionalFormatting>
  <conditionalFormatting sqref="AI8:AJ8">
    <cfRule type="expression" dxfId="53" priority="57">
      <formula>AH9-AH8=2</formula>
    </cfRule>
  </conditionalFormatting>
  <conditionalFormatting sqref="AI8:AJ8">
    <cfRule type="expression" dxfId="52" priority="56">
      <formula>AH9-AH8=2</formula>
    </cfRule>
  </conditionalFormatting>
  <conditionalFormatting sqref="AI8:AJ8">
    <cfRule type="expression" dxfId="51" priority="55">
      <formula>AH9-AH8=2</formula>
    </cfRule>
  </conditionalFormatting>
  <conditionalFormatting sqref="AI8:AJ8">
    <cfRule type="expression" dxfId="50" priority="54">
      <formula>AH9-AH8=2</formula>
    </cfRule>
  </conditionalFormatting>
  <conditionalFormatting sqref="AI8:AJ8">
    <cfRule type="expression" dxfId="49" priority="53">
      <formula>AH9-AH8=2</formula>
    </cfRule>
  </conditionalFormatting>
  <conditionalFormatting sqref="AI9:AJ9">
    <cfRule type="expression" dxfId="48" priority="52">
      <formula>AH10-AH9=2</formula>
    </cfRule>
  </conditionalFormatting>
  <conditionalFormatting sqref="AI9:AJ9">
    <cfRule type="expression" dxfId="47" priority="51">
      <formula>AH10-AH9=2</formula>
    </cfRule>
  </conditionalFormatting>
  <conditionalFormatting sqref="AI9:AJ9">
    <cfRule type="expression" dxfId="46" priority="50">
      <formula>AH10-AH9=2</formula>
    </cfRule>
  </conditionalFormatting>
  <conditionalFormatting sqref="AI9:AJ9">
    <cfRule type="expression" dxfId="45" priority="49">
      <formula>AH10-AH9=2</formula>
    </cfRule>
  </conditionalFormatting>
  <conditionalFormatting sqref="AI9:AJ9">
    <cfRule type="expression" dxfId="44" priority="48">
      <formula>AH10-AH9=2</formula>
    </cfRule>
  </conditionalFormatting>
  <conditionalFormatting sqref="AI9:AJ9">
    <cfRule type="expression" dxfId="43" priority="47">
      <formula>AH10-AH9=2</formula>
    </cfRule>
  </conditionalFormatting>
  <conditionalFormatting sqref="AI21:AJ21">
    <cfRule type="expression" dxfId="42" priority="46">
      <formula>AH22-AH21=2</formula>
    </cfRule>
  </conditionalFormatting>
  <conditionalFormatting sqref="AI21:AJ21">
    <cfRule type="expression" dxfId="41" priority="45">
      <formula>AH22-AH21=2</formula>
    </cfRule>
  </conditionalFormatting>
  <conditionalFormatting sqref="AI21:AJ21">
    <cfRule type="expression" dxfId="40" priority="44">
      <formula>AH22-AH21=2</formula>
    </cfRule>
  </conditionalFormatting>
  <conditionalFormatting sqref="AI21:AJ21">
    <cfRule type="expression" dxfId="39" priority="43">
      <formula>AH22-AH21=2</formula>
    </cfRule>
  </conditionalFormatting>
  <conditionalFormatting sqref="AI21:AJ21">
    <cfRule type="expression" dxfId="38" priority="42">
      <formula>AH22-AH21=2</formula>
    </cfRule>
  </conditionalFormatting>
  <conditionalFormatting sqref="AI21:AJ21">
    <cfRule type="expression" dxfId="37" priority="41">
      <formula>AH22-AH21=2</formula>
    </cfRule>
  </conditionalFormatting>
  <conditionalFormatting sqref="AI21:AJ21">
    <cfRule type="expression" dxfId="36" priority="40">
      <formula>AH22-AH21=2</formula>
    </cfRule>
  </conditionalFormatting>
  <conditionalFormatting sqref="AI21:AJ21">
    <cfRule type="expression" dxfId="35" priority="39">
      <formula>AH22-AH21=2</formula>
    </cfRule>
  </conditionalFormatting>
  <conditionalFormatting sqref="AI21:AJ21">
    <cfRule type="expression" dxfId="34" priority="38">
      <formula>AH22-AH21=2</formula>
    </cfRule>
  </conditionalFormatting>
  <conditionalFormatting sqref="AI21:AJ21">
    <cfRule type="expression" dxfId="33" priority="37">
      <formula>AH22-AH21=2</formula>
    </cfRule>
  </conditionalFormatting>
  <conditionalFormatting sqref="AI15:AJ15">
    <cfRule type="expression" dxfId="32" priority="26">
      <formula>AH16-AH15=2</formula>
    </cfRule>
  </conditionalFormatting>
  <conditionalFormatting sqref="AI15:AJ15">
    <cfRule type="expression" dxfId="31" priority="25">
      <formula>AH16-AH15=2</formula>
    </cfRule>
  </conditionalFormatting>
  <conditionalFormatting sqref="AI15:AJ15">
    <cfRule type="expression" dxfId="30" priority="24">
      <formula>AH16-AH15=2</formula>
    </cfRule>
  </conditionalFormatting>
  <conditionalFormatting sqref="AI15:AJ15">
    <cfRule type="expression" dxfId="29" priority="23">
      <formula>AH16-AH15=2</formula>
    </cfRule>
  </conditionalFormatting>
  <conditionalFormatting sqref="AI15:AJ15">
    <cfRule type="expression" dxfId="28" priority="22">
      <formula>AH16-AH15=2</formula>
    </cfRule>
  </conditionalFormatting>
  <conditionalFormatting sqref="AI15:AJ15">
    <cfRule type="expression" dxfId="27" priority="21">
      <formula>AH16-AH15=2</formula>
    </cfRule>
  </conditionalFormatting>
  <conditionalFormatting sqref="AI15:AJ15">
    <cfRule type="expression" dxfId="26" priority="20">
      <formula>AH16-AH15=2</formula>
    </cfRule>
  </conditionalFormatting>
  <conditionalFormatting sqref="AI15:AJ15">
    <cfRule type="expression" dxfId="25" priority="19">
      <formula>AH16-AH15=2</formula>
    </cfRule>
  </conditionalFormatting>
  <conditionalFormatting sqref="AI15:AJ15">
    <cfRule type="expression" dxfId="24" priority="18">
      <formula>AH16-AH15=2</formula>
    </cfRule>
  </conditionalFormatting>
  <conditionalFormatting sqref="AI15:AJ15">
    <cfRule type="expression" dxfId="23" priority="17">
      <formula>AH16-AH15=2</formula>
    </cfRule>
  </conditionalFormatting>
  <conditionalFormatting sqref="J27">
    <cfRule type="expression" dxfId="22" priority="16">
      <formula>AND(J27&gt;J$29,1)</formula>
    </cfRule>
  </conditionalFormatting>
  <conditionalFormatting sqref="H28">
    <cfRule type="expression" dxfId="21" priority="14">
      <formula>G29-G28=2</formula>
    </cfRule>
  </conditionalFormatting>
  <conditionalFormatting sqref="T2:U2">
    <cfRule type="expression" dxfId="20" priority="3">
      <formula>AND($S29&lt;2,1)</formula>
    </cfRule>
  </conditionalFormatting>
  <conditionalFormatting sqref="Q2:R2">
    <cfRule type="expression" dxfId="19" priority="2">
      <formula>AND($P29&lt;2,1)</formula>
    </cfRule>
  </conditionalFormatting>
  <conditionalFormatting sqref="T3:U28">
    <cfRule type="expression" dxfId="18" priority="1">
      <formula>$S4-$S3=2</formula>
    </cfRule>
  </conditionalFormatting>
  <pageMargins left="0.59055118110236227" right="0.59055118110236227" top="0.39370078740157483" bottom="0.39370078740157483" header="0.31496062992125984" footer="0.31496062992125984"/>
  <pageSetup paperSize="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99FF"/>
  </sheetPr>
  <dimension ref="A1:B38"/>
  <sheetViews>
    <sheetView workbookViewId="0">
      <selection activeCell="B7" sqref="B7"/>
    </sheetView>
  </sheetViews>
  <sheetFormatPr defaultRowHeight="15"/>
  <cols>
    <col min="1" max="1" width="44.7109375" style="4" customWidth="1"/>
    <col min="2" max="2" width="122.7109375" customWidth="1"/>
  </cols>
  <sheetData>
    <row r="1" spans="1:2">
      <c r="A1" s="96" t="str">
        <f>CONCATENATE(rok!A35," ","(import z ročního plánu):")</f>
        <v>2 - high (import z ročního plánu):</v>
      </c>
      <c r="B1" s="75" t="s">
        <v>25</v>
      </c>
    </row>
    <row r="2" spans="1:2" ht="15.75">
      <c r="A2" s="108">
        <f>rok!B35</f>
        <v>1</v>
      </c>
      <c r="B2" s="82"/>
    </row>
    <row r="3" spans="1:2" ht="15.75">
      <c r="A3" s="108">
        <f>rok!E35</f>
        <v>2</v>
      </c>
      <c r="B3" s="71"/>
    </row>
    <row r="4" spans="1:2" ht="15.75">
      <c r="A4" s="108">
        <f>rok!H35</f>
        <v>3</v>
      </c>
      <c r="B4" s="71"/>
    </row>
    <row r="5" spans="1:2" ht="15.75">
      <c r="A5" s="108">
        <f>rok!K35</f>
        <v>4</v>
      </c>
      <c r="B5" s="71"/>
    </row>
    <row r="6" spans="1:2" ht="15.75">
      <c r="A6" s="108">
        <f>rok!Q35</f>
        <v>6</v>
      </c>
      <c r="B6" s="71"/>
    </row>
    <row r="7" spans="1:2" ht="15.75">
      <c r="A7" s="108">
        <f>rok!T35</f>
        <v>7</v>
      </c>
      <c r="B7" s="71"/>
    </row>
    <row r="8" spans="1:2" ht="15.75">
      <c r="A8" s="108">
        <f>rok!W35</f>
        <v>8</v>
      </c>
      <c r="B8" s="71"/>
    </row>
    <row r="9" spans="1:2" ht="15.75">
      <c r="A9" s="108">
        <f>rok!Z35</f>
        <v>9</v>
      </c>
      <c r="B9" s="71"/>
    </row>
    <row r="10" spans="1:2" ht="15.75">
      <c r="A10" s="108">
        <f>rok!AC35</f>
        <v>10</v>
      </c>
      <c r="B10" s="71"/>
    </row>
    <row r="11" spans="1:2" ht="15.75">
      <c r="A11" s="108">
        <f>rok!AF35</f>
        <v>11</v>
      </c>
      <c r="B11" s="71"/>
    </row>
    <row r="12" spans="1:2" ht="15.75">
      <c r="A12" s="108" t="str">
        <f>rok!AI35</f>
        <v>brmbolec</v>
      </c>
      <c r="B12" s="71"/>
    </row>
    <row r="13" spans="1:2" ht="15.75">
      <c r="A13" s="77" t="str">
        <f>CONCATENATE(rok!A36," ","(import z ročního plánu):")</f>
        <v>1 - běžné (import z ročního plánu):</v>
      </c>
      <c r="B13" s="77" t="str">
        <f>B1</f>
        <v>popis práce - poznámky:</v>
      </c>
    </row>
    <row r="14" spans="1:2" ht="15.75">
      <c r="A14" s="108">
        <f>rok!B36</f>
        <v>1</v>
      </c>
      <c r="B14" s="71"/>
    </row>
    <row r="15" spans="1:2" ht="15.75">
      <c r="A15" s="108">
        <f>rok!E36</f>
        <v>2</v>
      </c>
      <c r="B15" s="71"/>
    </row>
    <row r="16" spans="1:2" ht="15.75">
      <c r="A16" s="108">
        <f>rok!H36</f>
        <v>3</v>
      </c>
      <c r="B16" s="71"/>
    </row>
    <row r="17" spans="1:2" ht="15.75">
      <c r="A17" s="108">
        <f>rok!K36</f>
        <v>4</v>
      </c>
      <c r="B17" s="71"/>
    </row>
    <row r="18" spans="1:2" ht="15.75">
      <c r="A18" s="108">
        <f>rok!N36</f>
        <v>5</v>
      </c>
      <c r="B18" s="71"/>
    </row>
    <row r="19" spans="1:2" ht="15.75">
      <c r="A19" s="108">
        <f>rok!Q36</f>
        <v>6</v>
      </c>
      <c r="B19" s="72"/>
    </row>
    <row r="20" spans="1:2" ht="15.75">
      <c r="A20" s="108">
        <f>rok!T36</f>
        <v>7</v>
      </c>
      <c r="B20" s="71"/>
    </row>
    <row r="21" spans="1:2" ht="15.75">
      <c r="A21" s="108">
        <f>rok!W36</f>
        <v>8</v>
      </c>
      <c r="B21" s="71"/>
    </row>
    <row r="22" spans="1:2" ht="15.75">
      <c r="A22" s="108">
        <f>rok!Z36</f>
        <v>9</v>
      </c>
      <c r="B22" s="71"/>
    </row>
    <row r="23" spans="1:2" ht="15.75" customHeight="1">
      <c r="A23" s="108">
        <f>rok!AC36</f>
        <v>10</v>
      </c>
      <c r="B23" s="71"/>
    </row>
    <row r="24" spans="1:2" ht="15.75">
      <c r="A24" s="108">
        <f>rok!AF36</f>
        <v>11</v>
      </c>
      <c r="B24" s="71"/>
    </row>
    <row r="25" spans="1:2" ht="15.75">
      <c r="A25" s="108">
        <f>rok!AI36</f>
        <v>12</v>
      </c>
      <c r="B25" s="71"/>
    </row>
    <row r="26" spans="1:2" ht="15.75">
      <c r="A26" s="78" t="str">
        <f>CONCATENATE(rok!A37," ","(import z ročního plánu):")</f>
        <v>0 - low (import z ročního plánu):</v>
      </c>
      <c r="B26" s="78" t="str">
        <f>B1</f>
        <v>popis práce - poznámky:</v>
      </c>
    </row>
    <row r="27" spans="1:2" ht="15.75">
      <c r="A27" s="108">
        <f>rok!B37</f>
        <v>1</v>
      </c>
      <c r="B27" s="71"/>
    </row>
    <row r="28" spans="1:2" ht="15.75">
      <c r="A28" s="108">
        <f>rok!E37</f>
        <v>2</v>
      </c>
      <c r="B28" s="71"/>
    </row>
    <row r="29" spans="1:2" ht="15.75">
      <c r="A29" s="108">
        <f>rok!H37</f>
        <v>3</v>
      </c>
      <c r="B29" s="71"/>
    </row>
    <row r="30" spans="1:2" ht="15.75">
      <c r="A30" s="108">
        <f>rok!K37</f>
        <v>4</v>
      </c>
      <c r="B30" s="73"/>
    </row>
    <row r="31" spans="1:2" ht="15.75">
      <c r="A31" s="108">
        <f>rok!N37</f>
        <v>5</v>
      </c>
      <c r="B31" s="73"/>
    </row>
    <row r="32" spans="1:2" ht="15.75">
      <c r="A32" s="108">
        <f>rok!Q37</f>
        <v>6</v>
      </c>
      <c r="B32" s="74"/>
    </row>
    <row r="33" spans="1:2" ht="15.75">
      <c r="A33" s="108">
        <f>rok!T37</f>
        <v>7</v>
      </c>
      <c r="B33" s="74"/>
    </row>
    <row r="34" spans="1:2" ht="15.75">
      <c r="A34" s="108">
        <f>rok!W37</f>
        <v>8</v>
      </c>
      <c r="B34" s="74"/>
    </row>
    <row r="35" spans="1:2" ht="15.75">
      <c r="A35" s="108">
        <f>rok!Z37</f>
        <v>9</v>
      </c>
      <c r="B35" s="74"/>
    </row>
    <row r="36" spans="1:2" ht="15.75">
      <c r="A36" s="108">
        <f>rok!AC37</f>
        <v>10</v>
      </c>
      <c r="B36" s="74"/>
    </row>
    <row r="37" spans="1:2" ht="15.75">
      <c r="A37" s="108">
        <f>rok!AF37</f>
        <v>11</v>
      </c>
      <c r="B37" s="74"/>
    </row>
    <row r="38" spans="1:2" ht="15.75">
      <c r="A38" s="108">
        <f>rok!AI37</f>
        <v>12</v>
      </c>
      <c r="B38" s="74"/>
    </row>
  </sheetData>
  <conditionalFormatting sqref="A2:A38">
    <cfRule type="cellIs" dxfId="17" priority="5" operator="equal">
      <formula>0</formula>
    </cfRule>
  </conditionalFormatting>
  <conditionalFormatting sqref="B13 B26">
    <cfRule type="cellIs" dxfId="16" priority="3" operator="equal">
      <formula>0</formula>
    </cfRule>
  </conditionalFormatting>
  <conditionalFormatting sqref="A14">
    <cfRule type="cellIs" dxfId="15" priority="2" operator="equal">
      <formula>0</formula>
    </cfRule>
  </conditionalFormatting>
  <conditionalFormatting sqref="A27">
    <cfRule type="cellIs" dxfId="14" priority="1" operator="equal">
      <formula>0</formula>
    </cfRule>
  </conditionalFormatting>
  <pageMargins left="0.51181102362204722" right="0.51181102362204722" top="0.59055118110236227" bottom="0.59055118110236227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FF00"/>
    <pageSetUpPr fitToPage="1"/>
  </sheetPr>
  <dimension ref="A1:G336"/>
  <sheetViews>
    <sheetView workbookViewId="0">
      <selection activeCell="C3" sqref="C3"/>
    </sheetView>
  </sheetViews>
  <sheetFormatPr defaultRowHeight="15"/>
  <cols>
    <col min="1" max="1" width="2.7109375" customWidth="1"/>
    <col min="2" max="2" width="3.7109375" style="52" customWidth="1"/>
    <col min="3" max="3" width="44.7109375" style="4" customWidth="1"/>
    <col min="4" max="4" width="66.7109375" style="61" customWidth="1"/>
    <col min="5" max="5" width="8.7109375" style="92" customWidth="1"/>
    <col min="6" max="6" width="8.7109375" style="93" customWidth="1"/>
    <col min="7" max="7" width="13.7109375" style="26" customWidth="1"/>
  </cols>
  <sheetData>
    <row r="1" spans="1:6">
      <c r="A1" s="118">
        <f>rok!A1</f>
        <v>2019</v>
      </c>
      <c r="B1" s="118"/>
      <c r="C1" s="83" t="str">
        <f>rok!B1</f>
        <v>Leden</v>
      </c>
      <c r="D1" s="65" t="s">
        <v>45</v>
      </c>
      <c r="E1" s="91" t="s">
        <v>48</v>
      </c>
      <c r="F1" s="100" t="s">
        <v>49</v>
      </c>
    </row>
    <row r="2" spans="1:6">
      <c r="A2" s="24">
        <f>vypocty!B8</f>
        <v>31</v>
      </c>
      <c r="B2" s="52">
        <f>rok!A2</f>
        <v>1</v>
      </c>
      <c r="C2" s="84">
        <f>rok!B2</f>
        <v>0</v>
      </c>
      <c r="F2" s="93">
        <f>IFERROR(SEARCH($F$1,C2),0)</f>
        <v>0</v>
      </c>
    </row>
    <row r="3" spans="1:6">
      <c r="B3" s="52">
        <f>rok!A3</f>
        <v>2</v>
      </c>
      <c r="C3" s="84">
        <f>rok!B3</f>
        <v>0</v>
      </c>
      <c r="F3" s="93">
        <f t="shared" ref="F3:F66" si="0">IFERROR(SEARCH($F$1,C3),0)</f>
        <v>0</v>
      </c>
    </row>
    <row r="4" spans="1:6">
      <c r="B4" s="52">
        <f>rok!A4</f>
        <v>3</v>
      </c>
      <c r="C4" s="84">
        <f>rok!B4</f>
        <v>0</v>
      </c>
      <c r="F4" s="93">
        <f t="shared" si="0"/>
        <v>0</v>
      </c>
    </row>
    <row r="5" spans="1:6">
      <c r="B5" s="52">
        <f>rok!A5</f>
        <v>4</v>
      </c>
      <c r="C5" s="84">
        <f>rok!B5</f>
        <v>0</v>
      </c>
      <c r="F5" s="93">
        <f t="shared" si="0"/>
        <v>0</v>
      </c>
    </row>
    <row r="6" spans="1:6">
      <c r="B6" s="52">
        <f>rok!A6</f>
        <v>5</v>
      </c>
      <c r="C6" s="84">
        <f>rok!B6</f>
        <v>0</v>
      </c>
      <c r="F6" s="93">
        <f t="shared" si="0"/>
        <v>0</v>
      </c>
    </row>
    <row r="7" spans="1:6">
      <c r="B7" s="52">
        <f>rok!A7</f>
        <v>7</v>
      </c>
      <c r="C7" s="84">
        <f>rok!B7</f>
        <v>0</v>
      </c>
      <c r="F7" s="93">
        <f t="shared" si="0"/>
        <v>0</v>
      </c>
    </row>
    <row r="8" spans="1:6">
      <c r="B8" s="52">
        <f>rok!A8</f>
        <v>8</v>
      </c>
      <c r="C8" s="84">
        <f>rok!B8</f>
        <v>0</v>
      </c>
      <c r="F8" s="93">
        <f t="shared" si="0"/>
        <v>0</v>
      </c>
    </row>
    <row r="9" spans="1:6">
      <c r="B9" s="52">
        <f>rok!A9</f>
        <v>9</v>
      </c>
      <c r="C9" s="84">
        <f>rok!B9</f>
        <v>0</v>
      </c>
      <c r="F9" s="93">
        <f t="shared" si="0"/>
        <v>0</v>
      </c>
    </row>
    <row r="10" spans="1:6">
      <c r="B10" s="52">
        <f>rok!A10</f>
        <v>10</v>
      </c>
      <c r="C10" s="84">
        <f>rok!B10</f>
        <v>0</v>
      </c>
      <c r="F10" s="93">
        <f t="shared" si="0"/>
        <v>0</v>
      </c>
    </row>
    <row r="11" spans="1:6">
      <c r="B11" s="52">
        <f>rok!A11</f>
        <v>11</v>
      </c>
      <c r="C11" s="84">
        <f>rok!B11</f>
        <v>0</v>
      </c>
      <c r="F11" s="93">
        <f t="shared" si="0"/>
        <v>0</v>
      </c>
    </row>
    <row r="12" spans="1:6">
      <c r="B12" s="52">
        <f>rok!A12</f>
        <v>12</v>
      </c>
      <c r="C12" s="84">
        <f>rok!B12</f>
        <v>0</v>
      </c>
      <c r="F12" s="93">
        <f t="shared" si="0"/>
        <v>0</v>
      </c>
    </row>
    <row r="13" spans="1:6">
      <c r="B13" s="52">
        <f>rok!A13</f>
        <v>14</v>
      </c>
      <c r="C13" s="84">
        <f>rok!B13</f>
        <v>0</v>
      </c>
      <c r="F13" s="93">
        <f t="shared" si="0"/>
        <v>0</v>
      </c>
    </row>
    <row r="14" spans="1:6">
      <c r="B14" s="52">
        <f>rok!A14</f>
        <v>15</v>
      </c>
      <c r="C14" s="84">
        <f>rok!B14</f>
        <v>0</v>
      </c>
      <c r="F14" s="93">
        <f t="shared" si="0"/>
        <v>0</v>
      </c>
    </row>
    <row r="15" spans="1:6">
      <c r="B15" s="52">
        <f>rok!A15</f>
        <v>16</v>
      </c>
      <c r="C15" s="84">
        <f>rok!B15</f>
        <v>0</v>
      </c>
      <c r="F15" s="93">
        <f t="shared" si="0"/>
        <v>0</v>
      </c>
    </row>
    <row r="16" spans="1:6">
      <c r="B16" s="52">
        <f>rok!A16</f>
        <v>17</v>
      </c>
      <c r="C16" s="84">
        <f>rok!B16</f>
        <v>0</v>
      </c>
      <c r="F16" s="93">
        <f t="shared" si="0"/>
        <v>0</v>
      </c>
    </row>
    <row r="17" spans="1:6">
      <c r="B17" s="52">
        <f>rok!A17</f>
        <v>18</v>
      </c>
      <c r="C17" s="84">
        <f>rok!B17</f>
        <v>0</v>
      </c>
      <c r="F17" s="93">
        <f t="shared" si="0"/>
        <v>0</v>
      </c>
    </row>
    <row r="18" spans="1:6">
      <c r="B18" s="52">
        <f>rok!A18</f>
        <v>19</v>
      </c>
      <c r="C18" s="84">
        <f>rok!B18</f>
        <v>0</v>
      </c>
      <c r="F18" s="93">
        <f t="shared" si="0"/>
        <v>0</v>
      </c>
    </row>
    <row r="19" spans="1:6">
      <c r="B19" s="52">
        <f>rok!A19</f>
        <v>21</v>
      </c>
      <c r="C19" s="84">
        <f>rok!B19</f>
        <v>0</v>
      </c>
      <c r="F19" s="93">
        <f t="shared" si="0"/>
        <v>0</v>
      </c>
    </row>
    <row r="20" spans="1:6">
      <c r="B20" s="52">
        <f>rok!A20</f>
        <v>22</v>
      </c>
      <c r="C20" s="84">
        <f>rok!B20</f>
        <v>0</v>
      </c>
      <c r="F20" s="93">
        <f t="shared" si="0"/>
        <v>0</v>
      </c>
    </row>
    <row r="21" spans="1:6">
      <c r="B21" s="52">
        <f>rok!A21</f>
        <v>23</v>
      </c>
      <c r="C21" s="84">
        <f>rok!B21</f>
        <v>0</v>
      </c>
      <c r="F21" s="93">
        <f t="shared" si="0"/>
        <v>0</v>
      </c>
    </row>
    <row r="22" spans="1:6">
      <c r="B22" s="52">
        <f>rok!A22</f>
        <v>24</v>
      </c>
      <c r="C22" s="84">
        <f>rok!B22</f>
        <v>0</v>
      </c>
      <c r="F22" s="93">
        <f t="shared" si="0"/>
        <v>0</v>
      </c>
    </row>
    <row r="23" spans="1:6">
      <c r="B23" s="52">
        <f>rok!A23</f>
        <v>25</v>
      </c>
      <c r="C23" s="84">
        <f>rok!B23</f>
        <v>0</v>
      </c>
      <c r="F23" s="93">
        <f t="shared" si="0"/>
        <v>0</v>
      </c>
    </row>
    <row r="24" spans="1:6">
      <c r="B24" s="52">
        <f>rok!A24</f>
        <v>26</v>
      </c>
      <c r="C24" s="84">
        <f>rok!B24</f>
        <v>0</v>
      </c>
      <c r="F24" s="93">
        <f t="shared" si="0"/>
        <v>0</v>
      </c>
    </row>
    <row r="25" spans="1:6">
      <c r="B25" s="52">
        <f>rok!A25</f>
        <v>28</v>
      </c>
      <c r="C25" s="84">
        <f>rok!B25</f>
        <v>0</v>
      </c>
      <c r="F25" s="93">
        <f t="shared" si="0"/>
        <v>0</v>
      </c>
    </row>
    <row r="26" spans="1:6">
      <c r="B26" s="52">
        <f>rok!A26</f>
        <v>29</v>
      </c>
      <c r="C26" s="84">
        <f>rok!B26</f>
        <v>0</v>
      </c>
      <c r="F26" s="93">
        <f t="shared" si="0"/>
        <v>0</v>
      </c>
    </row>
    <row r="27" spans="1:6">
      <c r="B27" s="52">
        <f>rok!A27</f>
        <v>30</v>
      </c>
      <c r="C27" s="84">
        <f>rok!B27</f>
        <v>0</v>
      </c>
      <c r="F27" s="93">
        <f t="shared" si="0"/>
        <v>0</v>
      </c>
    </row>
    <row r="28" spans="1:6">
      <c r="B28" s="52">
        <f>rok!A28</f>
        <v>31</v>
      </c>
      <c r="C28" s="84">
        <f>rok!B28</f>
        <v>0</v>
      </c>
      <c r="F28" s="93">
        <f t="shared" si="0"/>
        <v>0</v>
      </c>
    </row>
    <row r="29" spans="1:6">
      <c r="B29" s="66" t="str">
        <f>rok!D1</f>
        <v>II</v>
      </c>
      <c r="C29" s="83" t="str">
        <f>rok!E1</f>
        <v>Únor</v>
      </c>
      <c r="D29" s="65" t="str">
        <f>$D$1</f>
        <v>č.zakázky, poznámky</v>
      </c>
    </row>
    <row r="30" spans="1:6">
      <c r="A30" s="24">
        <f>vypocty!D8</f>
        <v>28</v>
      </c>
      <c r="B30" s="52">
        <f>rok!D2</f>
        <v>1</v>
      </c>
      <c r="C30" s="84">
        <f>rok!E2</f>
        <v>0</v>
      </c>
      <c r="F30" s="93">
        <f t="shared" si="0"/>
        <v>0</v>
      </c>
    </row>
    <row r="31" spans="1:6">
      <c r="A31" s="4"/>
      <c r="B31" s="52">
        <f>rok!D3</f>
        <v>2</v>
      </c>
      <c r="C31" s="84">
        <f>rok!E3</f>
        <v>0</v>
      </c>
      <c r="F31" s="93">
        <f t="shared" si="0"/>
        <v>0</v>
      </c>
    </row>
    <row r="32" spans="1:6">
      <c r="A32" s="4"/>
      <c r="B32" s="52">
        <f>rok!D4</f>
        <v>4</v>
      </c>
      <c r="C32" s="84">
        <f>rok!E4</f>
        <v>0</v>
      </c>
      <c r="F32" s="93">
        <f t="shared" si="0"/>
        <v>0</v>
      </c>
    </row>
    <row r="33" spans="1:6">
      <c r="A33" s="4"/>
      <c r="B33" s="52">
        <f>rok!D5</f>
        <v>5</v>
      </c>
      <c r="C33" s="84">
        <f>rok!E5</f>
        <v>0</v>
      </c>
      <c r="F33" s="93">
        <f t="shared" si="0"/>
        <v>0</v>
      </c>
    </row>
    <row r="34" spans="1:6">
      <c r="A34" s="4"/>
      <c r="B34" s="52">
        <f>rok!D6</f>
        <v>6</v>
      </c>
      <c r="C34" s="84">
        <f>rok!E6</f>
        <v>0</v>
      </c>
      <c r="F34" s="93">
        <f t="shared" si="0"/>
        <v>0</v>
      </c>
    </row>
    <row r="35" spans="1:6">
      <c r="A35" s="4"/>
      <c r="B35" s="52">
        <f>rok!D7</f>
        <v>7</v>
      </c>
      <c r="C35" s="84">
        <f>rok!E7</f>
        <v>0</v>
      </c>
      <c r="F35" s="93">
        <f t="shared" si="0"/>
        <v>0</v>
      </c>
    </row>
    <row r="36" spans="1:6">
      <c r="A36" s="4"/>
      <c r="B36" s="52">
        <f>rok!D8</f>
        <v>8</v>
      </c>
      <c r="C36" s="84">
        <f>rok!E8</f>
        <v>0</v>
      </c>
      <c r="F36" s="93">
        <f t="shared" si="0"/>
        <v>0</v>
      </c>
    </row>
    <row r="37" spans="1:6">
      <c r="A37" s="4"/>
      <c r="B37" s="52">
        <f>rok!D9</f>
        <v>9</v>
      </c>
      <c r="C37" s="84">
        <f>rok!E9</f>
        <v>0</v>
      </c>
      <c r="F37" s="93">
        <f t="shared" si="0"/>
        <v>0</v>
      </c>
    </row>
    <row r="38" spans="1:6">
      <c r="A38" s="4"/>
      <c r="B38" s="52">
        <f>rok!D10</f>
        <v>11</v>
      </c>
      <c r="C38" s="84">
        <f>rok!E10</f>
        <v>0</v>
      </c>
      <c r="F38" s="93">
        <f t="shared" si="0"/>
        <v>0</v>
      </c>
    </row>
    <row r="39" spans="1:6">
      <c r="A39" s="4"/>
      <c r="B39" s="52">
        <f>rok!D11</f>
        <v>12</v>
      </c>
      <c r="C39" s="84">
        <f>rok!E11</f>
        <v>0</v>
      </c>
      <c r="F39" s="93">
        <f t="shared" si="0"/>
        <v>0</v>
      </c>
    </row>
    <row r="40" spans="1:6">
      <c r="A40" s="4"/>
      <c r="B40" s="52">
        <f>rok!D12</f>
        <v>13</v>
      </c>
      <c r="C40" s="84">
        <f>rok!E12</f>
        <v>0</v>
      </c>
      <c r="F40" s="93">
        <f t="shared" si="0"/>
        <v>0</v>
      </c>
    </row>
    <row r="41" spans="1:6">
      <c r="A41" s="4"/>
      <c r="B41" s="52">
        <f>rok!D13</f>
        <v>14</v>
      </c>
      <c r="C41" s="84">
        <f>rok!E13</f>
        <v>0</v>
      </c>
      <c r="F41" s="93">
        <f t="shared" si="0"/>
        <v>0</v>
      </c>
    </row>
    <row r="42" spans="1:6">
      <c r="A42" s="4"/>
      <c r="B42" s="52">
        <f>rok!D14</f>
        <v>15</v>
      </c>
      <c r="C42" s="84">
        <f>rok!E14</f>
        <v>0</v>
      </c>
      <c r="F42" s="93">
        <f t="shared" si="0"/>
        <v>0</v>
      </c>
    </row>
    <row r="43" spans="1:6">
      <c r="A43" s="4"/>
      <c r="B43" s="52">
        <f>rok!D15</f>
        <v>16</v>
      </c>
      <c r="C43" s="84">
        <f>rok!E15</f>
        <v>0</v>
      </c>
      <c r="F43" s="93">
        <f t="shared" si="0"/>
        <v>0</v>
      </c>
    </row>
    <row r="44" spans="1:6">
      <c r="A44" s="4"/>
      <c r="B44" s="52">
        <f>rok!D16</f>
        <v>18</v>
      </c>
      <c r="C44" s="84">
        <f>rok!E16</f>
        <v>0</v>
      </c>
      <c r="F44" s="93">
        <f t="shared" si="0"/>
        <v>0</v>
      </c>
    </row>
    <row r="45" spans="1:6">
      <c r="A45" s="4"/>
      <c r="B45" s="52">
        <f>rok!D17</f>
        <v>19</v>
      </c>
      <c r="C45" s="84">
        <f>rok!E17</f>
        <v>0</v>
      </c>
      <c r="F45" s="93">
        <f t="shared" si="0"/>
        <v>0</v>
      </c>
    </row>
    <row r="46" spans="1:6">
      <c r="A46" s="4"/>
      <c r="B46" s="52">
        <f>rok!D18</f>
        <v>20</v>
      </c>
      <c r="C46" s="84">
        <f>rok!E18</f>
        <v>0</v>
      </c>
      <c r="F46" s="93">
        <f t="shared" si="0"/>
        <v>0</v>
      </c>
    </row>
    <row r="47" spans="1:6">
      <c r="A47" s="4"/>
      <c r="B47" s="52">
        <f>rok!D19</f>
        <v>21</v>
      </c>
      <c r="C47" s="84">
        <f>rok!E19</f>
        <v>0</v>
      </c>
      <c r="F47" s="93">
        <f t="shared" si="0"/>
        <v>0</v>
      </c>
    </row>
    <row r="48" spans="1:6">
      <c r="A48" s="4"/>
      <c r="B48" s="52">
        <f>rok!D20</f>
        <v>22</v>
      </c>
      <c r="C48" s="84">
        <f>rok!E20</f>
        <v>0</v>
      </c>
      <c r="F48" s="93">
        <f t="shared" si="0"/>
        <v>0</v>
      </c>
    </row>
    <row r="49" spans="1:6">
      <c r="A49" s="4"/>
      <c r="B49" s="52">
        <f>rok!D21</f>
        <v>23</v>
      </c>
      <c r="C49" s="84">
        <f>rok!E21</f>
        <v>0</v>
      </c>
      <c r="F49" s="93">
        <f t="shared" si="0"/>
        <v>0</v>
      </c>
    </row>
    <row r="50" spans="1:6">
      <c r="A50" s="4"/>
      <c r="B50" s="52">
        <f>rok!D22</f>
        <v>25</v>
      </c>
      <c r="C50" s="84">
        <f>rok!E22</f>
        <v>0</v>
      </c>
      <c r="F50" s="93">
        <f t="shared" si="0"/>
        <v>0</v>
      </c>
    </row>
    <row r="51" spans="1:6">
      <c r="A51" s="4"/>
      <c r="B51" s="52">
        <f>rok!D23</f>
        <v>26</v>
      </c>
      <c r="C51" s="84">
        <f>rok!E23</f>
        <v>0</v>
      </c>
      <c r="F51" s="93">
        <f t="shared" si="0"/>
        <v>0</v>
      </c>
    </row>
    <row r="52" spans="1:6">
      <c r="A52" s="4"/>
      <c r="B52" s="52">
        <f>rok!D24</f>
        <v>27</v>
      </c>
      <c r="C52" s="84">
        <f>rok!E24</f>
        <v>0</v>
      </c>
      <c r="F52" s="93">
        <f t="shared" si="0"/>
        <v>0</v>
      </c>
    </row>
    <row r="53" spans="1:6">
      <c r="A53" s="4"/>
      <c r="B53" s="52">
        <f>rok!D25</f>
        <v>28</v>
      </c>
      <c r="C53" s="84">
        <f>rok!E25</f>
        <v>0</v>
      </c>
      <c r="F53" s="93">
        <f t="shared" si="0"/>
        <v>0</v>
      </c>
    </row>
    <row r="54" spans="1:6">
      <c r="A54" s="4"/>
      <c r="B54" s="52">
        <f>rok!D26</f>
        <v>29</v>
      </c>
      <c r="C54" s="84">
        <f>rok!E26</f>
        <v>0</v>
      </c>
      <c r="F54" s="93">
        <f t="shared" si="0"/>
        <v>0</v>
      </c>
    </row>
    <row r="55" spans="1:6">
      <c r="A55" s="4"/>
      <c r="B55" s="52">
        <f>rok!D27</f>
        <v>30</v>
      </c>
      <c r="C55" s="84">
        <f>rok!E27</f>
        <v>0</v>
      </c>
      <c r="F55" s="93">
        <f t="shared" si="0"/>
        <v>0</v>
      </c>
    </row>
    <row r="56" spans="1:6">
      <c r="A56" s="4"/>
      <c r="C56" s="85"/>
      <c r="F56" s="93">
        <f t="shared" si="0"/>
        <v>0</v>
      </c>
    </row>
    <row r="57" spans="1:6">
      <c r="B57" s="67" t="str">
        <f>rok!G1</f>
        <v>III</v>
      </c>
      <c r="C57" s="86" t="str">
        <f>rok!H1</f>
        <v>Březen</v>
      </c>
      <c r="D57" s="63" t="str">
        <f>$D$1</f>
        <v>č.zakázky, poznámky</v>
      </c>
    </row>
    <row r="58" spans="1:6">
      <c r="A58" s="24">
        <f>vypocty!F8</f>
        <v>31</v>
      </c>
      <c r="B58" s="52">
        <f>rok!G2</f>
        <v>1</v>
      </c>
      <c r="C58" s="84">
        <f>rok!H2</f>
        <v>0</v>
      </c>
      <c r="F58" s="93">
        <f t="shared" si="0"/>
        <v>0</v>
      </c>
    </row>
    <row r="59" spans="1:6">
      <c r="B59" s="52">
        <f>rok!G3</f>
        <v>2</v>
      </c>
      <c r="C59" s="84">
        <f>rok!H3</f>
        <v>0</v>
      </c>
      <c r="F59" s="93">
        <f t="shared" si="0"/>
        <v>0</v>
      </c>
    </row>
    <row r="60" spans="1:6">
      <c r="B60" s="52">
        <f>rok!G4</f>
        <v>4</v>
      </c>
      <c r="C60" s="84">
        <f>rok!H4</f>
        <v>0</v>
      </c>
      <c r="F60" s="93">
        <f t="shared" si="0"/>
        <v>0</v>
      </c>
    </row>
    <row r="61" spans="1:6">
      <c r="B61" s="52">
        <f>rok!G5</f>
        <v>5</v>
      </c>
      <c r="C61" s="84">
        <f>rok!H5</f>
        <v>0</v>
      </c>
      <c r="F61" s="93">
        <f t="shared" si="0"/>
        <v>0</v>
      </c>
    </row>
    <row r="62" spans="1:6">
      <c r="B62" s="52">
        <f>rok!G6</f>
        <v>6</v>
      </c>
      <c r="C62" s="84">
        <f>rok!H6</f>
        <v>0</v>
      </c>
      <c r="F62" s="93">
        <f t="shared" si="0"/>
        <v>0</v>
      </c>
    </row>
    <row r="63" spans="1:6">
      <c r="B63" s="52">
        <f>rok!G7</f>
        <v>7</v>
      </c>
      <c r="C63" s="84">
        <f>rok!H7</f>
        <v>0</v>
      </c>
      <c r="F63" s="93">
        <f t="shared" si="0"/>
        <v>0</v>
      </c>
    </row>
    <row r="64" spans="1:6">
      <c r="B64" s="52">
        <f>rok!G8</f>
        <v>8</v>
      </c>
      <c r="C64" s="84">
        <f>rok!H8</f>
        <v>0</v>
      </c>
      <c r="F64" s="93">
        <f t="shared" si="0"/>
        <v>0</v>
      </c>
    </row>
    <row r="65" spans="2:6">
      <c r="B65" s="52">
        <f>rok!G9</f>
        <v>9</v>
      </c>
      <c r="C65" s="84">
        <f>rok!H9</f>
        <v>0</v>
      </c>
      <c r="F65" s="93">
        <f t="shared" si="0"/>
        <v>0</v>
      </c>
    </row>
    <row r="66" spans="2:6">
      <c r="B66" s="52">
        <f>rok!G10</f>
        <v>11</v>
      </c>
      <c r="C66" s="84">
        <f>rok!H10</f>
        <v>0</v>
      </c>
      <c r="F66" s="93">
        <f t="shared" si="0"/>
        <v>0</v>
      </c>
    </row>
    <row r="67" spans="2:6">
      <c r="B67" s="52">
        <f>rok!G11</f>
        <v>12</v>
      </c>
      <c r="C67" s="84">
        <f>rok!H11</f>
        <v>0</v>
      </c>
      <c r="F67" s="93">
        <f t="shared" ref="F67:F130" si="1">IFERROR(SEARCH($F$1,C67),0)</f>
        <v>0</v>
      </c>
    </row>
    <row r="68" spans="2:6">
      <c r="B68" s="52">
        <f>rok!G12</f>
        <v>13</v>
      </c>
      <c r="C68" s="84">
        <f>rok!H12</f>
        <v>0</v>
      </c>
      <c r="F68" s="93">
        <f t="shared" si="1"/>
        <v>0</v>
      </c>
    </row>
    <row r="69" spans="2:6">
      <c r="B69" s="52">
        <f>rok!G13</f>
        <v>14</v>
      </c>
      <c r="C69" s="84">
        <f>rok!H13</f>
        <v>0</v>
      </c>
      <c r="F69" s="93">
        <f t="shared" si="1"/>
        <v>0</v>
      </c>
    </row>
    <row r="70" spans="2:6">
      <c r="B70" s="52">
        <f>rok!G14</f>
        <v>15</v>
      </c>
      <c r="C70" s="84">
        <f>rok!H14</f>
        <v>0</v>
      </c>
      <c r="F70" s="93">
        <f t="shared" si="1"/>
        <v>0</v>
      </c>
    </row>
    <row r="71" spans="2:6">
      <c r="B71" s="52">
        <f>rok!G15</f>
        <v>16</v>
      </c>
      <c r="C71" s="84">
        <f>rok!H15</f>
        <v>0</v>
      </c>
      <c r="F71" s="93">
        <f t="shared" si="1"/>
        <v>0</v>
      </c>
    </row>
    <row r="72" spans="2:6">
      <c r="B72" s="52">
        <f>rok!G16</f>
        <v>18</v>
      </c>
      <c r="C72" s="84">
        <f>rok!H16</f>
        <v>0</v>
      </c>
      <c r="F72" s="93">
        <f t="shared" si="1"/>
        <v>0</v>
      </c>
    </row>
    <row r="73" spans="2:6">
      <c r="B73" s="52">
        <f>rok!G17</f>
        <v>19</v>
      </c>
      <c r="C73" s="84">
        <f>rok!H17</f>
        <v>0</v>
      </c>
      <c r="F73" s="93">
        <f t="shared" si="1"/>
        <v>0</v>
      </c>
    </row>
    <row r="74" spans="2:6">
      <c r="B74" s="52">
        <f>rok!G18</f>
        <v>20</v>
      </c>
      <c r="C74" s="84">
        <f>rok!H18</f>
        <v>0</v>
      </c>
      <c r="F74" s="93">
        <f t="shared" si="1"/>
        <v>0</v>
      </c>
    </row>
    <row r="75" spans="2:6">
      <c r="B75" s="52">
        <f>rok!G19</f>
        <v>21</v>
      </c>
      <c r="C75" s="84">
        <f>rok!H19</f>
        <v>0</v>
      </c>
      <c r="F75" s="93">
        <f t="shared" si="1"/>
        <v>0</v>
      </c>
    </row>
    <row r="76" spans="2:6">
      <c r="B76" s="52">
        <f>rok!G20</f>
        <v>22</v>
      </c>
      <c r="C76" s="84">
        <f>rok!H20</f>
        <v>0</v>
      </c>
      <c r="F76" s="93">
        <f t="shared" si="1"/>
        <v>0</v>
      </c>
    </row>
    <row r="77" spans="2:6">
      <c r="B77" s="52">
        <f>rok!G21</f>
        <v>23</v>
      </c>
      <c r="C77" s="84">
        <f>rok!H21</f>
        <v>0</v>
      </c>
      <c r="F77" s="93">
        <f t="shared" si="1"/>
        <v>0</v>
      </c>
    </row>
    <row r="78" spans="2:6">
      <c r="B78" s="52">
        <f>rok!G22</f>
        <v>25</v>
      </c>
      <c r="C78" s="84">
        <f>rok!H22</f>
        <v>0</v>
      </c>
      <c r="F78" s="93">
        <f t="shared" si="1"/>
        <v>0</v>
      </c>
    </row>
    <row r="79" spans="2:6">
      <c r="B79" s="52">
        <f>rok!G23</f>
        <v>26</v>
      </c>
      <c r="C79" s="84">
        <f>rok!H23</f>
        <v>0</v>
      </c>
      <c r="F79" s="93">
        <f t="shared" si="1"/>
        <v>0</v>
      </c>
    </row>
    <row r="80" spans="2:6">
      <c r="B80" s="52">
        <f>rok!G24</f>
        <v>27</v>
      </c>
      <c r="C80" s="84">
        <f>rok!H24</f>
        <v>0</v>
      </c>
      <c r="F80" s="93">
        <f t="shared" si="1"/>
        <v>0</v>
      </c>
    </row>
    <row r="81" spans="1:6">
      <c r="B81" s="52">
        <f>rok!G25</f>
        <v>28</v>
      </c>
      <c r="C81" s="84">
        <f>rok!H25</f>
        <v>0</v>
      </c>
      <c r="F81" s="93">
        <f t="shared" si="1"/>
        <v>0</v>
      </c>
    </row>
    <row r="82" spans="1:6">
      <c r="B82" s="52">
        <f>rok!G26</f>
        <v>29</v>
      </c>
      <c r="C82" s="84">
        <f>rok!H26</f>
        <v>0</v>
      </c>
      <c r="F82" s="93">
        <f t="shared" si="1"/>
        <v>0</v>
      </c>
    </row>
    <row r="83" spans="1:6">
      <c r="B83" s="52">
        <f>rok!G27</f>
        <v>30</v>
      </c>
      <c r="C83" s="84">
        <f>rok!H27</f>
        <v>0</v>
      </c>
      <c r="F83" s="93">
        <f t="shared" si="1"/>
        <v>0</v>
      </c>
    </row>
    <row r="84" spans="1:6">
      <c r="B84" s="52">
        <f>rok!G28</f>
        <v>32</v>
      </c>
      <c r="C84" s="84">
        <f>rok!H28</f>
        <v>0</v>
      </c>
      <c r="F84" s="93">
        <f t="shared" si="1"/>
        <v>0</v>
      </c>
    </row>
    <row r="85" spans="1:6">
      <c r="A85" s="25"/>
      <c r="B85" s="67" t="str">
        <f>rok!J1</f>
        <v>IV</v>
      </c>
      <c r="C85" s="86" t="str">
        <f>rok!K1</f>
        <v>Duben</v>
      </c>
      <c r="D85" s="63" t="str">
        <f>$D$1</f>
        <v>č.zakázky, poznámky</v>
      </c>
    </row>
    <row r="86" spans="1:6">
      <c r="A86" s="24">
        <f>vypocty!H8</f>
        <v>30</v>
      </c>
      <c r="B86" s="52">
        <f>rok!J2</f>
        <v>1</v>
      </c>
      <c r="C86" s="84">
        <f>rok!K2</f>
        <v>0</v>
      </c>
      <c r="F86" s="93">
        <f t="shared" si="1"/>
        <v>0</v>
      </c>
    </row>
    <row r="87" spans="1:6">
      <c r="A87" s="4"/>
      <c r="B87" s="52">
        <f>rok!J3</f>
        <v>2</v>
      </c>
      <c r="C87" s="84">
        <f>rok!K3</f>
        <v>0</v>
      </c>
      <c r="F87" s="93">
        <f t="shared" si="1"/>
        <v>0</v>
      </c>
    </row>
    <row r="88" spans="1:6">
      <c r="A88" s="4"/>
      <c r="B88" s="52">
        <f>rok!J4</f>
        <v>3</v>
      </c>
      <c r="C88" s="84">
        <f>rok!K4</f>
        <v>0</v>
      </c>
      <c r="F88" s="93">
        <f t="shared" si="1"/>
        <v>0</v>
      </c>
    </row>
    <row r="89" spans="1:6">
      <c r="A89" s="4"/>
      <c r="B89" s="52">
        <f>rok!J5</f>
        <v>4</v>
      </c>
      <c r="C89" s="84">
        <f>rok!K5</f>
        <v>0</v>
      </c>
      <c r="F89" s="93">
        <f t="shared" si="1"/>
        <v>0</v>
      </c>
    </row>
    <row r="90" spans="1:6">
      <c r="A90" s="4"/>
      <c r="B90" s="52">
        <f>rok!J6</f>
        <v>5</v>
      </c>
      <c r="C90" s="84">
        <f>rok!K6</f>
        <v>0</v>
      </c>
      <c r="F90" s="93">
        <f t="shared" si="1"/>
        <v>0</v>
      </c>
    </row>
    <row r="91" spans="1:6">
      <c r="A91" s="4"/>
      <c r="B91" s="52">
        <f>rok!J7</f>
        <v>6</v>
      </c>
      <c r="C91" s="84">
        <f>rok!K7</f>
        <v>0</v>
      </c>
      <c r="F91" s="93">
        <f t="shared" si="1"/>
        <v>0</v>
      </c>
    </row>
    <row r="92" spans="1:6">
      <c r="A92" s="4"/>
      <c r="B92" s="52">
        <f>rok!J8</f>
        <v>8</v>
      </c>
      <c r="C92" s="84">
        <f>rok!K8</f>
        <v>0</v>
      </c>
      <c r="F92" s="93">
        <f t="shared" si="1"/>
        <v>0</v>
      </c>
    </row>
    <row r="93" spans="1:6">
      <c r="A93" s="4"/>
      <c r="B93" s="52">
        <f>rok!J9</f>
        <v>9</v>
      </c>
      <c r="C93" s="84">
        <f>rok!K9</f>
        <v>0</v>
      </c>
      <c r="F93" s="93">
        <f t="shared" si="1"/>
        <v>0</v>
      </c>
    </row>
    <row r="94" spans="1:6">
      <c r="A94" s="4"/>
      <c r="B94" s="52">
        <f>rok!J10</f>
        <v>10</v>
      </c>
      <c r="C94" s="84">
        <f>rok!K10</f>
        <v>0</v>
      </c>
      <c r="F94" s="93">
        <f t="shared" si="1"/>
        <v>0</v>
      </c>
    </row>
    <row r="95" spans="1:6">
      <c r="A95" s="4"/>
      <c r="B95" s="52">
        <f>rok!J11</f>
        <v>11</v>
      </c>
      <c r="C95" s="84">
        <f>rok!K11</f>
        <v>0</v>
      </c>
      <c r="F95" s="93">
        <f t="shared" si="1"/>
        <v>0</v>
      </c>
    </row>
    <row r="96" spans="1:6">
      <c r="A96" s="4"/>
      <c r="B96" s="52">
        <f>rok!J12</f>
        <v>12</v>
      </c>
      <c r="C96" s="84">
        <f>rok!K12</f>
        <v>0</v>
      </c>
      <c r="F96" s="93">
        <f t="shared" si="1"/>
        <v>0</v>
      </c>
    </row>
    <row r="97" spans="1:6">
      <c r="A97" s="4"/>
      <c r="B97" s="52">
        <f>rok!J13</f>
        <v>13</v>
      </c>
      <c r="C97" s="84">
        <f>rok!K13</f>
        <v>0</v>
      </c>
      <c r="F97" s="93">
        <f t="shared" si="1"/>
        <v>0</v>
      </c>
    </row>
    <row r="98" spans="1:6">
      <c r="A98" s="4"/>
      <c r="B98" s="52">
        <f>rok!J14</f>
        <v>15</v>
      </c>
      <c r="C98" s="84">
        <f>rok!K14</f>
        <v>0</v>
      </c>
      <c r="F98" s="93">
        <f t="shared" si="1"/>
        <v>0</v>
      </c>
    </row>
    <row r="99" spans="1:6">
      <c r="A99" s="4"/>
      <c r="B99" s="52">
        <f>rok!J15</f>
        <v>16</v>
      </c>
      <c r="C99" s="84">
        <f>rok!K15</f>
        <v>0</v>
      </c>
      <c r="F99" s="93">
        <f t="shared" si="1"/>
        <v>0</v>
      </c>
    </row>
    <row r="100" spans="1:6">
      <c r="A100" s="4"/>
      <c r="B100" s="52">
        <f>rok!J16</f>
        <v>17</v>
      </c>
      <c r="C100" s="84">
        <f>rok!K16</f>
        <v>0</v>
      </c>
      <c r="F100" s="93">
        <f t="shared" si="1"/>
        <v>0</v>
      </c>
    </row>
    <row r="101" spans="1:6">
      <c r="A101" s="4"/>
      <c r="B101" s="52">
        <f>rok!J17</f>
        <v>18</v>
      </c>
      <c r="C101" s="84">
        <f>rok!K17</f>
        <v>0</v>
      </c>
      <c r="F101" s="93">
        <f t="shared" si="1"/>
        <v>0</v>
      </c>
    </row>
    <row r="102" spans="1:6">
      <c r="A102" s="4"/>
      <c r="B102" s="52">
        <f>rok!J18</f>
        <v>19</v>
      </c>
      <c r="C102" s="84">
        <f>rok!K18</f>
        <v>0</v>
      </c>
      <c r="F102" s="93">
        <f t="shared" si="1"/>
        <v>0</v>
      </c>
    </row>
    <row r="103" spans="1:6">
      <c r="A103" s="4"/>
      <c r="B103" s="52">
        <f>rok!J19</f>
        <v>20</v>
      </c>
      <c r="C103" s="84">
        <f>rok!K19</f>
        <v>0</v>
      </c>
      <c r="F103" s="93">
        <f t="shared" si="1"/>
        <v>0</v>
      </c>
    </row>
    <row r="104" spans="1:6">
      <c r="A104" s="4"/>
      <c r="B104" s="52">
        <f>rok!J20</f>
        <v>22</v>
      </c>
      <c r="C104" s="84">
        <f>rok!K20</f>
        <v>0</v>
      </c>
      <c r="F104" s="93">
        <f t="shared" si="1"/>
        <v>0</v>
      </c>
    </row>
    <row r="105" spans="1:6">
      <c r="A105" s="4"/>
      <c r="B105" s="52">
        <f>rok!J21</f>
        <v>23</v>
      </c>
      <c r="C105" s="84">
        <f>rok!K21</f>
        <v>0</v>
      </c>
      <c r="F105" s="93">
        <f t="shared" si="1"/>
        <v>0</v>
      </c>
    </row>
    <row r="106" spans="1:6">
      <c r="A106" s="4"/>
      <c r="B106" s="52">
        <f>rok!J22</f>
        <v>24</v>
      </c>
      <c r="C106" s="84">
        <f>rok!K22</f>
        <v>0</v>
      </c>
      <c r="F106" s="93">
        <f t="shared" si="1"/>
        <v>0</v>
      </c>
    </row>
    <row r="107" spans="1:6">
      <c r="A107" s="4"/>
      <c r="B107" s="52">
        <f>rok!J23</f>
        <v>25</v>
      </c>
      <c r="C107" s="84">
        <f>rok!K23</f>
        <v>0</v>
      </c>
      <c r="F107" s="93">
        <f t="shared" si="1"/>
        <v>0</v>
      </c>
    </row>
    <row r="108" spans="1:6">
      <c r="A108" s="4"/>
      <c r="B108" s="52">
        <f>rok!J24</f>
        <v>26</v>
      </c>
      <c r="C108" s="84">
        <f>rok!K24</f>
        <v>0</v>
      </c>
      <c r="F108" s="93">
        <f t="shared" si="1"/>
        <v>0</v>
      </c>
    </row>
    <row r="109" spans="1:6">
      <c r="A109" s="4"/>
      <c r="B109" s="52">
        <f>rok!J25</f>
        <v>27</v>
      </c>
      <c r="C109" s="84">
        <f>rok!K25</f>
        <v>0</v>
      </c>
      <c r="F109" s="93">
        <f t="shared" si="1"/>
        <v>0</v>
      </c>
    </row>
    <row r="110" spans="1:6">
      <c r="A110" s="4"/>
      <c r="B110" s="52">
        <f>rok!J26</f>
        <v>29</v>
      </c>
      <c r="C110" s="84">
        <f>rok!K26</f>
        <v>0</v>
      </c>
      <c r="F110" s="93">
        <f t="shared" si="1"/>
        <v>0</v>
      </c>
    </row>
    <row r="111" spans="1:6">
      <c r="A111" s="4"/>
      <c r="B111" s="52">
        <f>rok!J27</f>
        <v>30</v>
      </c>
      <c r="C111" s="84">
        <f>rok!K27</f>
        <v>0</v>
      </c>
      <c r="F111" s="93">
        <f t="shared" si="1"/>
        <v>0</v>
      </c>
    </row>
    <row r="112" spans="1:6">
      <c r="A112" s="4"/>
      <c r="C112" s="84"/>
      <c r="F112" s="93">
        <f t="shared" si="1"/>
        <v>0</v>
      </c>
    </row>
    <row r="113" spans="1:6">
      <c r="B113" s="67" t="str">
        <f>rok!M1</f>
        <v>V</v>
      </c>
      <c r="C113" s="86" t="str">
        <f>rok!N1</f>
        <v>Květen</v>
      </c>
      <c r="D113" s="63" t="str">
        <f>$D$1</f>
        <v>č.zakázky, poznámky</v>
      </c>
    </row>
    <row r="114" spans="1:6">
      <c r="A114" s="24">
        <f>vypocty!J8</f>
        <v>31</v>
      </c>
      <c r="B114" s="52">
        <f>rok!M2</f>
        <v>1</v>
      </c>
      <c r="C114" s="84">
        <f>rok!N2</f>
        <v>0</v>
      </c>
      <c r="F114" s="93">
        <f t="shared" si="1"/>
        <v>0</v>
      </c>
    </row>
    <row r="115" spans="1:6">
      <c r="B115" s="52">
        <f>rok!M3</f>
        <v>2</v>
      </c>
      <c r="C115" s="84">
        <f>rok!N3</f>
        <v>0</v>
      </c>
      <c r="F115" s="93">
        <f t="shared" si="1"/>
        <v>0</v>
      </c>
    </row>
    <row r="116" spans="1:6">
      <c r="B116" s="52">
        <f>rok!M4</f>
        <v>3</v>
      </c>
      <c r="C116" s="84">
        <f>rok!N4</f>
        <v>0</v>
      </c>
      <c r="F116" s="93">
        <f t="shared" si="1"/>
        <v>0</v>
      </c>
    </row>
    <row r="117" spans="1:6">
      <c r="B117" s="52">
        <f>rok!M5</f>
        <v>4</v>
      </c>
      <c r="C117" s="84">
        <f>rok!N5</f>
        <v>0</v>
      </c>
      <c r="F117" s="93">
        <f t="shared" si="1"/>
        <v>0</v>
      </c>
    </row>
    <row r="118" spans="1:6">
      <c r="B118" s="52">
        <f>rok!M6</f>
        <v>6</v>
      </c>
      <c r="C118" s="84">
        <f>rok!N6</f>
        <v>0</v>
      </c>
      <c r="F118" s="93">
        <f t="shared" si="1"/>
        <v>0</v>
      </c>
    </row>
    <row r="119" spans="1:6">
      <c r="B119" s="52">
        <f>rok!M7</f>
        <v>7</v>
      </c>
      <c r="C119" s="84">
        <f>rok!N7</f>
        <v>0</v>
      </c>
      <c r="F119" s="93">
        <f t="shared" si="1"/>
        <v>0</v>
      </c>
    </row>
    <row r="120" spans="1:6">
      <c r="B120" s="52">
        <f>rok!M8</f>
        <v>8</v>
      </c>
      <c r="C120" s="84">
        <f>rok!N8</f>
        <v>0</v>
      </c>
      <c r="F120" s="93">
        <f t="shared" si="1"/>
        <v>0</v>
      </c>
    </row>
    <row r="121" spans="1:6">
      <c r="B121" s="52">
        <f>rok!M9</f>
        <v>9</v>
      </c>
      <c r="C121" s="84">
        <f>rok!N9</f>
        <v>0</v>
      </c>
      <c r="F121" s="93">
        <f t="shared" si="1"/>
        <v>0</v>
      </c>
    </row>
    <row r="122" spans="1:6">
      <c r="B122" s="52">
        <f>rok!M10</f>
        <v>10</v>
      </c>
      <c r="C122" s="84">
        <f>rok!N10</f>
        <v>0</v>
      </c>
      <c r="F122" s="93">
        <f t="shared" si="1"/>
        <v>0</v>
      </c>
    </row>
    <row r="123" spans="1:6">
      <c r="B123" s="52">
        <f>rok!M11</f>
        <v>11</v>
      </c>
      <c r="C123" s="84">
        <f>rok!N11</f>
        <v>0</v>
      </c>
      <c r="F123" s="93">
        <f t="shared" si="1"/>
        <v>0</v>
      </c>
    </row>
    <row r="124" spans="1:6">
      <c r="B124" s="52">
        <f>rok!M12</f>
        <v>13</v>
      </c>
      <c r="C124" s="84">
        <f>rok!N12</f>
        <v>0</v>
      </c>
      <c r="F124" s="93">
        <f t="shared" si="1"/>
        <v>0</v>
      </c>
    </row>
    <row r="125" spans="1:6">
      <c r="B125" s="52">
        <f>rok!M13</f>
        <v>14</v>
      </c>
      <c r="C125" s="84">
        <f>rok!N13</f>
        <v>0</v>
      </c>
      <c r="F125" s="93">
        <f t="shared" si="1"/>
        <v>0</v>
      </c>
    </row>
    <row r="126" spans="1:6">
      <c r="B126" s="52">
        <f>rok!M14</f>
        <v>15</v>
      </c>
      <c r="C126" s="84">
        <f>rok!N14</f>
        <v>0</v>
      </c>
      <c r="F126" s="93">
        <f t="shared" si="1"/>
        <v>0</v>
      </c>
    </row>
    <row r="127" spans="1:6">
      <c r="B127" s="52">
        <f>rok!M15</f>
        <v>16</v>
      </c>
      <c r="C127" s="84">
        <f>rok!N15</f>
        <v>0</v>
      </c>
      <c r="F127" s="93">
        <f t="shared" si="1"/>
        <v>0</v>
      </c>
    </row>
    <row r="128" spans="1:6">
      <c r="B128" s="52">
        <f>rok!M16</f>
        <v>17</v>
      </c>
      <c r="C128" s="84">
        <f>rok!N16</f>
        <v>0</v>
      </c>
      <c r="F128" s="93">
        <f t="shared" si="1"/>
        <v>0</v>
      </c>
    </row>
    <row r="129" spans="1:6">
      <c r="B129" s="52">
        <f>rok!M17</f>
        <v>18</v>
      </c>
      <c r="C129" s="84">
        <f>rok!N17</f>
        <v>0</v>
      </c>
      <c r="F129" s="93">
        <f t="shared" si="1"/>
        <v>0</v>
      </c>
    </row>
    <row r="130" spans="1:6">
      <c r="B130" s="52">
        <f>rok!M18</f>
        <v>20</v>
      </c>
      <c r="C130" s="84">
        <f>rok!N18</f>
        <v>0</v>
      </c>
      <c r="F130" s="93">
        <f t="shared" si="1"/>
        <v>0</v>
      </c>
    </row>
    <row r="131" spans="1:6">
      <c r="B131" s="52">
        <f>rok!M19</f>
        <v>21</v>
      </c>
      <c r="C131" s="84">
        <f>rok!N19</f>
        <v>0</v>
      </c>
      <c r="F131" s="93">
        <f t="shared" ref="F131:F194" si="2">IFERROR(SEARCH($F$1,C131),0)</f>
        <v>0</v>
      </c>
    </row>
    <row r="132" spans="1:6">
      <c r="B132" s="52">
        <f>rok!M20</f>
        <v>22</v>
      </c>
      <c r="C132" s="84">
        <f>rok!N20</f>
        <v>0</v>
      </c>
      <c r="F132" s="93">
        <f t="shared" si="2"/>
        <v>0</v>
      </c>
    </row>
    <row r="133" spans="1:6">
      <c r="B133" s="52">
        <f>rok!M21</f>
        <v>23</v>
      </c>
      <c r="C133" s="84">
        <f>rok!N21</f>
        <v>0</v>
      </c>
      <c r="F133" s="93">
        <f t="shared" si="2"/>
        <v>0</v>
      </c>
    </row>
    <row r="134" spans="1:6">
      <c r="B134" s="52">
        <f>rok!M22</f>
        <v>24</v>
      </c>
      <c r="C134" s="84">
        <f>rok!N22</f>
        <v>0</v>
      </c>
      <c r="F134" s="93">
        <f t="shared" si="2"/>
        <v>0</v>
      </c>
    </row>
    <row r="135" spans="1:6">
      <c r="B135" s="52">
        <f>rok!M23</f>
        <v>25</v>
      </c>
      <c r="C135" s="84">
        <f>rok!N23</f>
        <v>0</v>
      </c>
      <c r="F135" s="93">
        <f t="shared" si="2"/>
        <v>0</v>
      </c>
    </row>
    <row r="136" spans="1:6">
      <c r="B136" s="52">
        <f>rok!M24</f>
        <v>27</v>
      </c>
      <c r="C136" s="84">
        <f>rok!N24</f>
        <v>0</v>
      </c>
      <c r="F136" s="93">
        <f t="shared" si="2"/>
        <v>0</v>
      </c>
    </row>
    <row r="137" spans="1:6">
      <c r="B137" s="52">
        <f>rok!M25</f>
        <v>28</v>
      </c>
      <c r="C137" s="84">
        <f>rok!N25</f>
        <v>0</v>
      </c>
      <c r="F137" s="93">
        <f t="shared" si="2"/>
        <v>0</v>
      </c>
    </row>
    <row r="138" spans="1:6">
      <c r="B138" s="52">
        <f>rok!M26</f>
        <v>29</v>
      </c>
      <c r="C138" s="84">
        <f>rok!N26</f>
        <v>0</v>
      </c>
      <c r="F138" s="93">
        <f t="shared" si="2"/>
        <v>0</v>
      </c>
    </row>
    <row r="139" spans="1:6">
      <c r="B139" s="52">
        <f>rok!M27</f>
        <v>30</v>
      </c>
      <c r="C139" s="84">
        <f>rok!N27</f>
        <v>0</v>
      </c>
      <c r="F139" s="93">
        <f t="shared" si="2"/>
        <v>0</v>
      </c>
    </row>
    <row r="140" spans="1:6">
      <c r="B140" s="52">
        <f>rok!M28</f>
        <v>31</v>
      </c>
      <c r="C140" s="84">
        <f>rok!N28</f>
        <v>0</v>
      </c>
      <c r="F140" s="93">
        <f t="shared" si="2"/>
        <v>0</v>
      </c>
    </row>
    <row r="141" spans="1:6">
      <c r="A141" s="25"/>
      <c r="B141" s="98" t="str">
        <f>rok!P1</f>
        <v>VI</v>
      </c>
      <c r="C141" s="99" t="str">
        <f>rok!Q1</f>
        <v>Červen</v>
      </c>
      <c r="D141" s="97" t="str">
        <f>$D$1</f>
        <v>č.zakázky, poznámky</v>
      </c>
    </row>
    <row r="142" spans="1:6">
      <c r="A142" s="24">
        <f>vypocty!L8</f>
        <v>30</v>
      </c>
      <c r="B142" s="52">
        <f>rok!P2</f>
        <v>1</v>
      </c>
      <c r="C142" s="84">
        <f>rok!Q2</f>
        <v>0</v>
      </c>
      <c r="F142" s="93">
        <f t="shared" si="2"/>
        <v>0</v>
      </c>
    </row>
    <row r="143" spans="1:6">
      <c r="A143" s="4"/>
      <c r="B143" s="52">
        <f>rok!P3</f>
        <v>3</v>
      </c>
      <c r="C143" s="84">
        <f>rok!Q3</f>
        <v>0</v>
      </c>
      <c r="F143" s="93">
        <f t="shared" si="2"/>
        <v>0</v>
      </c>
    </row>
    <row r="144" spans="1:6">
      <c r="A144" s="4"/>
      <c r="B144" s="52">
        <f>rok!P4</f>
        <v>4</v>
      </c>
      <c r="C144" s="84">
        <f>rok!Q4</f>
        <v>0</v>
      </c>
      <c r="F144" s="93">
        <f t="shared" si="2"/>
        <v>0</v>
      </c>
    </row>
    <row r="145" spans="1:6">
      <c r="A145" s="4"/>
      <c r="B145" s="52">
        <f>rok!P5</f>
        <v>5</v>
      </c>
      <c r="C145" s="84">
        <f>rok!Q5</f>
        <v>0</v>
      </c>
      <c r="F145" s="93">
        <f t="shared" si="2"/>
        <v>0</v>
      </c>
    </row>
    <row r="146" spans="1:6">
      <c r="A146" s="4"/>
      <c r="B146" s="52">
        <f>rok!P6</f>
        <v>6</v>
      </c>
      <c r="C146" s="84">
        <f>rok!Q6</f>
        <v>0</v>
      </c>
      <c r="F146" s="93">
        <f t="shared" si="2"/>
        <v>0</v>
      </c>
    </row>
    <row r="147" spans="1:6">
      <c r="A147" s="4"/>
      <c r="B147" s="52">
        <f>rok!P7</f>
        <v>7</v>
      </c>
      <c r="C147" s="84">
        <f>rok!Q7</f>
        <v>0</v>
      </c>
      <c r="F147" s="93">
        <f t="shared" si="2"/>
        <v>0</v>
      </c>
    </row>
    <row r="148" spans="1:6">
      <c r="A148" s="4"/>
      <c r="B148" s="52">
        <f>rok!P8</f>
        <v>8</v>
      </c>
      <c r="C148" s="84">
        <f>rok!Q8</f>
        <v>0</v>
      </c>
      <c r="F148" s="93">
        <f t="shared" si="2"/>
        <v>0</v>
      </c>
    </row>
    <row r="149" spans="1:6">
      <c r="A149" s="4"/>
      <c r="B149" s="52">
        <f>rok!P9</f>
        <v>10</v>
      </c>
      <c r="C149" s="84">
        <f>rok!Q9</f>
        <v>0</v>
      </c>
      <c r="F149" s="93">
        <f t="shared" si="2"/>
        <v>0</v>
      </c>
    </row>
    <row r="150" spans="1:6">
      <c r="A150" s="4"/>
      <c r="B150" s="52">
        <f>rok!P10</f>
        <v>11</v>
      </c>
      <c r="C150" s="84">
        <f>rok!Q10</f>
        <v>0</v>
      </c>
      <c r="F150" s="93">
        <f t="shared" si="2"/>
        <v>0</v>
      </c>
    </row>
    <row r="151" spans="1:6">
      <c r="A151" s="4"/>
      <c r="B151" s="52">
        <f>rok!P11</f>
        <v>12</v>
      </c>
      <c r="C151" s="84">
        <f>rok!Q11</f>
        <v>0</v>
      </c>
      <c r="F151" s="93">
        <f t="shared" si="2"/>
        <v>0</v>
      </c>
    </row>
    <row r="152" spans="1:6">
      <c r="A152" s="4"/>
      <c r="B152" s="52">
        <f>rok!P12</f>
        <v>13</v>
      </c>
      <c r="C152" s="84">
        <f>rok!Q12</f>
        <v>0</v>
      </c>
      <c r="F152" s="93">
        <f t="shared" si="2"/>
        <v>0</v>
      </c>
    </row>
    <row r="153" spans="1:6">
      <c r="A153" s="4"/>
      <c r="B153" s="52">
        <f>rok!P13</f>
        <v>14</v>
      </c>
      <c r="C153" s="84">
        <f>rok!Q13</f>
        <v>0</v>
      </c>
      <c r="F153" s="93">
        <f t="shared" si="2"/>
        <v>0</v>
      </c>
    </row>
    <row r="154" spans="1:6">
      <c r="A154" s="4"/>
      <c r="B154" s="52">
        <f>rok!P14</f>
        <v>15</v>
      </c>
      <c r="C154" s="84">
        <f>rok!Q14</f>
        <v>0</v>
      </c>
      <c r="F154" s="93">
        <f t="shared" si="2"/>
        <v>0</v>
      </c>
    </row>
    <row r="155" spans="1:6">
      <c r="A155" s="4"/>
      <c r="B155" s="52">
        <f>rok!P15</f>
        <v>17</v>
      </c>
      <c r="C155" s="84">
        <f>rok!Q15</f>
        <v>0</v>
      </c>
      <c r="F155" s="93">
        <f t="shared" si="2"/>
        <v>0</v>
      </c>
    </row>
    <row r="156" spans="1:6">
      <c r="A156" s="4"/>
      <c r="B156" s="52">
        <f>rok!P16</f>
        <v>18</v>
      </c>
      <c r="C156" s="84">
        <f>rok!Q16</f>
        <v>0</v>
      </c>
      <c r="F156" s="93">
        <f t="shared" si="2"/>
        <v>0</v>
      </c>
    </row>
    <row r="157" spans="1:6">
      <c r="A157" s="4"/>
      <c r="B157" s="52">
        <f>rok!P17</f>
        <v>19</v>
      </c>
      <c r="C157" s="84">
        <f>rok!Q17</f>
        <v>0</v>
      </c>
      <c r="F157" s="93">
        <f t="shared" si="2"/>
        <v>0</v>
      </c>
    </row>
    <row r="158" spans="1:6">
      <c r="A158" s="4"/>
      <c r="B158" s="52">
        <f>rok!P18</f>
        <v>20</v>
      </c>
      <c r="C158" s="84">
        <f>rok!Q18</f>
        <v>0</v>
      </c>
      <c r="F158" s="93">
        <f t="shared" si="2"/>
        <v>0</v>
      </c>
    </row>
    <row r="159" spans="1:6">
      <c r="A159" s="4"/>
      <c r="B159" s="52">
        <f>rok!P19</f>
        <v>21</v>
      </c>
      <c r="C159" s="84">
        <f>rok!Q19</f>
        <v>0</v>
      </c>
      <c r="F159" s="93">
        <f t="shared" si="2"/>
        <v>0</v>
      </c>
    </row>
    <row r="160" spans="1:6">
      <c r="A160" s="4"/>
      <c r="B160" s="52">
        <f>rok!P20</f>
        <v>22</v>
      </c>
      <c r="C160" s="84">
        <f>rok!Q20</f>
        <v>0</v>
      </c>
      <c r="F160" s="93">
        <f t="shared" si="2"/>
        <v>0</v>
      </c>
    </row>
    <row r="161" spans="1:6">
      <c r="A161" s="4"/>
      <c r="B161" s="52">
        <f>rok!P21</f>
        <v>24</v>
      </c>
      <c r="C161" s="84">
        <f>rok!Q21</f>
        <v>0</v>
      </c>
      <c r="F161" s="93">
        <f t="shared" si="2"/>
        <v>0</v>
      </c>
    </row>
    <row r="162" spans="1:6">
      <c r="A162" s="4"/>
      <c r="B162" s="52">
        <f>rok!P22</f>
        <v>25</v>
      </c>
      <c r="C162" s="84">
        <f>rok!Q22</f>
        <v>0</v>
      </c>
      <c r="F162" s="93">
        <f t="shared" si="2"/>
        <v>0</v>
      </c>
    </row>
    <row r="163" spans="1:6">
      <c r="A163" s="4"/>
      <c r="B163" s="52">
        <f>rok!P23</f>
        <v>26</v>
      </c>
      <c r="C163" s="84">
        <f>rok!Q23</f>
        <v>0</v>
      </c>
      <c r="F163" s="93">
        <f t="shared" si="2"/>
        <v>0</v>
      </c>
    </row>
    <row r="164" spans="1:6">
      <c r="A164" s="4"/>
      <c r="B164" s="52">
        <f>rok!P24</f>
        <v>27</v>
      </c>
      <c r="C164" s="84">
        <f>rok!Q24</f>
        <v>0</v>
      </c>
      <c r="F164" s="93">
        <f t="shared" si="2"/>
        <v>0</v>
      </c>
    </row>
    <row r="165" spans="1:6">
      <c r="A165" s="4"/>
      <c r="B165" s="52">
        <f>rok!P25</f>
        <v>28</v>
      </c>
      <c r="C165" s="84">
        <f>rok!Q25</f>
        <v>0</v>
      </c>
      <c r="F165" s="93">
        <f t="shared" si="2"/>
        <v>0</v>
      </c>
    </row>
    <row r="166" spans="1:6">
      <c r="A166" s="4"/>
      <c r="B166" s="52">
        <f>rok!P26</f>
        <v>29</v>
      </c>
      <c r="C166" s="84">
        <f>rok!Q26</f>
        <v>0</v>
      </c>
      <c r="F166" s="93">
        <f t="shared" si="2"/>
        <v>0</v>
      </c>
    </row>
    <row r="167" spans="1:6">
      <c r="A167" s="4"/>
      <c r="B167" s="52">
        <f>rok!P27</f>
        <v>31</v>
      </c>
      <c r="C167" s="84">
        <f>rok!Q27</f>
        <v>0</v>
      </c>
      <c r="F167" s="93">
        <f t="shared" si="2"/>
        <v>0</v>
      </c>
    </row>
    <row r="168" spans="1:6">
      <c r="A168" s="4"/>
      <c r="C168" s="84"/>
      <c r="F168" s="93">
        <f t="shared" si="2"/>
        <v>0</v>
      </c>
    </row>
    <row r="169" spans="1:6">
      <c r="B169" s="98" t="str">
        <f>rok!S1</f>
        <v>VII</v>
      </c>
      <c r="C169" s="99" t="str">
        <f>rok!T1</f>
        <v>Červenec</v>
      </c>
      <c r="D169" s="97" t="str">
        <f>$D$1</f>
        <v>č.zakázky, poznámky</v>
      </c>
    </row>
    <row r="170" spans="1:6">
      <c r="A170" s="24">
        <f>vypocty!N8</f>
        <v>31</v>
      </c>
      <c r="B170" s="52">
        <f>rok!S2</f>
        <v>1</v>
      </c>
      <c r="C170" s="84">
        <f>rok!T2</f>
        <v>0</v>
      </c>
      <c r="F170" s="93">
        <f t="shared" si="2"/>
        <v>0</v>
      </c>
    </row>
    <row r="171" spans="1:6">
      <c r="B171" s="52">
        <f>rok!S3</f>
        <v>2</v>
      </c>
      <c r="C171" s="84">
        <f>rok!T3</f>
        <v>0</v>
      </c>
      <c r="F171" s="93">
        <f t="shared" si="2"/>
        <v>0</v>
      </c>
    </row>
    <row r="172" spans="1:6">
      <c r="B172" s="52">
        <f>rok!S4</f>
        <v>3</v>
      </c>
      <c r="C172" s="84">
        <f>rok!T4</f>
        <v>0</v>
      </c>
      <c r="F172" s="93">
        <f t="shared" si="2"/>
        <v>0</v>
      </c>
    </row>
    <row r="173" spans="1:6">
      <c r="B173" s="52">
        <f>rok!S5</f>
        <v>4</v>
      </c>
      <c r="C173" s="84">
        <f>rok!T5</f>
        <v>0</v>
      </c>
      <c r="F173" s="93">
        <f t="shared" si="2"/>
        <v>0</v>
      </c>
    </row>
    <row r="174" spans="1:6">
      <c r="B174" s="52">
        <f>rok!S6</f>
        <v>5</v>
      </c>
      <c r="C174" s="84">
        <f>rok!T6</f>
        <v>0</v>
      </c>
      <c r="F174" s="93">
        <f t="shared" si="2"/>
        <v>0</v>
      </c>
    </row>
    <row r="175" spans="1:6">
      <c r="B175" s="52">
        <f>rok!S7</f>
        <v>6</v>
      </c>
      <c r="C175" s="84">
        <f>rok!T7</f>
        <v>0</v>
      </c>
      <c r="F175" s="93">
        <f t="shared" si="2"/>
        <v>0</v>
      </c>
    </row>
    <row r="176" spans="1:6">
      <c r="B176" s="52">
        <f>rok!S8</f>
        <v>8</v>
      </c>
      <c r="C176" s="84">
        <f>rok!T8</f>
        <v>0</v>
      </c>
      <c r="F176" s="93">
        <f t="shared" si="2"/>
        <v>0</v>
      </c>
    </row>
    <row r="177" spans="2:6">
      <c r="B177" s="52">
        <f>rok!S9</f>
        <v>9</v>
      </c>
      <c r="C177" s="84">
        <f>rok!T9</f>
        <v>0</v>
      </c>
      <c r="F177" s="93">
        <f t="shared" si="2"/>
        <v>0</v>
      </c>
    </row>
    <row r="178" spans="2:6">
      <c r="B178" s="52">
        <f>rok!S10</f>
        <v>10</v>
      </c>
      <c r="C178" s="84">
        <f>rok!T10</f>
        <v>0</v>
      </c>
      <c r="F178" s="93">
        <f t="shared" si="2"/>
        <v>0</v>
      </c>
    </row>
    <row r="179" spans="2:6">
      <c r="B179" s="52">
        <f>rok!S11</f>
        <v>11</v>
      </c>
      <c r="C179" s="84">
        <f>rok!T11</f>
        <v>0</v>
      </c>
      <c r="F179" s="93">
        <f t="shared" si="2"/>
        <v>0</v>
      </c>
    </row>
    <row r="180" spans="2:6">
      <c r="B180" s="52">
        <f>rok!S12</f>
        <v>12</v>
      </c>
      <c r="C180" s="84">
        <f>rok!T12</f>
        <v>0</v>
      </c>
      <c r="F180" s="93">
        <f t="shared" si="2"/>
        <v>0</v>
      </c>
    </row>
    <row r="181" spans="2:6">
      <c r="B181" s="52">
        <f>rok!S13</f>
        <v>13</v>
      </c>
      <c r="C181" s="84">
        <f>rok!T13</f>
        <v>0</v>
      </c>
      <c r="F181" s="93">
        <f t="shared" si="2"/>
        <v>0</v>
      </c>
    </row>
    <row r="182" spans="2:6">
      <c r="B182" s="52">
        <f>rok!S14</f>
        <v>15</v>
      </c>
      <c r="C182" s="84">
        <f>rok!T14</f>
        <v>0</v>
      </c>
      <c r="F182" s="93">
        <f t="shared" si="2"/>
        <v>0</v>
      </c>
    </row>
    <row r="183" spans="2:6">
      <c r="B183" s="52">
        <f>rok!S15</f>
        <v>16</v>
      </c>
      <c r="C183" s="84">
        <f>rok!T15</f>
        <v>0</v>
      </c>
      <c r="F183" s="93">
        <f t="shared" si="2"/>
        <v>0</v>
      </c>
    </row>
    <row r="184" spans="2:6">
      <c r="B184" s="52">
        <f>rok!S16</f>
        <v>17</v>
      </c>
      <c r="C184" s="84">
        <f>rok!T16</f>
        <v>0</v>
      </c>
      <c r="F184" s="93">
        <f t="shared" si="2"/>
        <v>0</v>
      </c>
    </row>
    <row r="185" spans="2:6">
      <c r="B185" s="52">
        <f>rok!S17</f>
        <v>18</v>
      </c>
      <c r="C185" s="84">
        <f>rok!T17</f>
        <v>0</v>
      </c>
      <c r="F185" s="93">
        <f t="shared" si="2"/>
        <v>0</v>
      </c>
    </row>
    <row r="186" spans="2:6">
      <c r="B186" s="52">
        <f>rok!S18</f>
        <v>19</v>
      </c>
      <c r="C186" s="84">
        <f>rok!T18</f>
        <v>0</v>
      </c>
      <c r="F186" s="93">
        <f t="shared" si="2"/>
        <v>0</v>
      </c>
    </row>
    <row r="187" spans="2:6">
      <c r="B187" s="52">
        <f>rok!S19</f>
        <v>20</v>
      </c>
      <c r="C187" s="84">
        <f>rok!T19</f>
        <v>0</v>
      </c>
      <c r="F187" s="93">
        <f t="shared" si="2"/>
        <v>0</v>
      </c>
    </row>
    <row r="188" spans="2:6">
      <c r="B188" s="52">
        <f>rok!S20</f>
        <v>22</v>
      </c>
      <c r="C188" s="84">
        <f>rok!T20</f>
        <v>0</v>
      </c>
      <c r="F188" s="93">
        <f t="shared" si="2"/>
        <v>0</v>
      </c>
    </row>
    <row r="189" spans="2:6">
      <c r="B189" s="52">
        <f>rok!S21</f>
        <v>23</v>
      </c>
      <c r="C189" s="84">
        <f>rok!T21</f>
        <v>0</v>
      </c>
      <c r="F189" s="93">
        <f t="shared" si="2"/>
        <v>0</v>
      </c>
    </row>
    <row r="190" spans="2:6">
      <c r="B190" s="52">
        <f>rok!S22</f>
        <v>24</v>
      </c>
      <c r="C190" s="84">
        <f>rok!T22</f>
        <v>0</v>
      </c>
      <c r="F190" s="93">
        <f t="shared" si="2"/>
        <v>0</v>
      </c>
    </row>
    <row r="191" spans="2:6">
      <c r="B191" s="52">
        <f>rok!S23</f>
        <v>25</v>
      </c>
      <c r="C191" s="84">
        <f>rok!T23</f>
        <v>0</v>
      </c>
      <c r="F191" s="93">
        <f t="shared" si="2"/>
        <v>0</v>
      </c>
    </row>
    <row r="192" spans="2:6">
      <c r="B192" s="52">
        <f>rok!S24</f>
        <v>26</v>
      </c>
      <c r="C192" s="84">
        <f>rok!T24</f>
        <v>0</v>
      </c>
      <c r="F192" s="93">
        <f t="shared" si="2"/>
        <v>0</v>
      </c>
    </row>
    <row r="193" spans="1:6">
      <c r="B193" s="52">
        <f>rok!S25</f>
        <v>27</v>
      </c>
      <c r="C193" s="84">
        <f>rok!T25</f>
        <v>0</v>
      </c>
      <c r="F193" s="93">
        <f t="shared" si="2"/>
        <v>0</v>
      </c>
    </row>
    <row r="194" spans="1:6">
      <c r="B194" s="52">
        <f>rok!S26</f>
        <v>29</v>
      </c>
      <c r="C194" s="84">
        <f>rok!T26</f>
        <v>0</v>
      </c>
      <c r="F194" s="93">
        <f t="shared" si="2"/>
        <v>0</v>
      </c>
    </row>
    <row r="195" spans="1:6">
      <c r="B195" s="52">
        <f>rok!S27</f>
        <v>30</v>
      </c>
      <c r="C195" s="84">
        <f>rok!T27</f>
        <v>0</v>
      </c>
      <c r="F195" s="93">
        <f t="shared" ref="F195:F258" si="3">IFERROR(SEARCH($F$1,C195),0)</f>
        <v>0</v>
      </c>
    </row>
    <row r="196" spans="1:6">
      <c r="B196" s="52">
        <f>rok!S28</f>
        <v>31</v>
      </c>
      <c r="C196" s="84">
        <f>rok!T28</f>
        <v>0</v>
      </c>
      <c r="F196" s="93">
        <f t="shared" si="3"/>
        <v>0</v>
      </c>
    </row>
    <row r="197" spans="1:6">
      <c r="A197" s="25"/>
      <c r="B197" s="98" t="str">
        <f>rok!V1</f>
        <v>VIII</v>
      </c>
      <c r="C197" s="99" t="str">
        <f>rok!W1</f>
        <v>Srpen</v>
      </c>
      <c r="D197" s="97" t="str">
        <f>$D$1</f>
        <v>č.zakázky, poznámky</v>
      </c>
    </row>
    <row r="198" spans="1:6">
      <c r="A198" s="24">
        <f>vypocty!P8</f>
        <v>31</v>
      </c>
      <c r="B198" s="52">
        <f>rok!V2</f>
        <v>1</v>
      </c>
      <c r="C198" s="84">
        <f>rok!W2</f>
        <v>0</v>
      </c>
      <c r="F198" s="93">
        <f t="shared" si="3"/>
        <v>0</v>
      </c>
    </row>
    <row r="199" spans="1:6">
      <c r="A199" s="4"/>
      <c r="B199" s="52">
        <f>rok!V3</f>
        <v>2</v>
      </c>
      <c r="C199" s="84">
        <f>rok!W3</f>
        <v>0</v>
      </c>
      <c r="F199" s="93">
        <f t="shared" si="3"/>
        <v>0</v>
      </c>
    </row>
    <row r="200" spans="1:6">
      <c r="A200" s="4"/>
      <c r="B200" s="52">
        <f>rok!V4</f>
        <v>3</v>
      </c>
      <c r="C200" s="84">
        <f>rok!W4</f>
        <v>0</v>
      </c>
      <c r="F200" s="93">
        <f t="shared" si="3"/>
        <v>0</v>
      </c>
    </row>
    <row r="201" spans="1:6">
      <c r="A201" s="4"/>
      <c r="B201" s="52">
        <f>rok!V5</f>
        <v>5</v>
      </c>
      <c r="C201" s="84">
        <f>rok!W5</f>
        <v>0</v>
      </c>
      <c r="F201" s="93">
        <f t="shared" si="3"/>
        <v>0</v>
      </c>
    </row>
    <row r="202" spans="1:6">
      <c r="A202" s="4"/>
      <c r="B202" s="52">
        <f>rok!V6</f>
        <v>6</v>
      </c>
      <c r="C202" s="84">
        <f>rok!W6</f>
        <v>0</v>
      </c>
      <c r="F202" s="93">
        <f t="shared" si="3"/>
        <v>0</v>
      </c>
    </row>
    <row r="203" spans="1:6">
      <c r="A203" s="4"/>
      <c r="B203" s="52">
        <f>rok!V7</f>
        <v>7</v>
      </c>
      <c r="C203" s="84">
        <f>rok!W7</f>
        <v>0</v>
      </c>
      <c r="F203" s="93">
        <f t="shared" si="3"/>
        <v>0</v>
      </c>
    </row>
    <row r="204" spans="1:6">
      <c r="A204" s="4"/>
      <c r="B204" s="52">
        <f>rok!V8</f>
        <v>8</v>
      </c>
      <c r="C204" s="84">
        <f>rok!W8</f>
        <v>0</v>
      </c>
      <c r="F204" s="93">
        <f t="shared" si="3"/>
        <v>0</v>
      </c>
    </row>
    <row r="205" spans="1:6">
      <c r="A205" s="4"/>
      <c r="B205" s="52">
        <f>rok!V9</f>
        <v>9</v>
      </c>
      <c r="C205" s="84">
        <f>rok!W9</f>
        <v>0</v>
      </c>
      <c r="F205" s="93">
        <f t="shared" si="3"/>
        <v>0</v>
      </c>
    </row>
    <row r="206" spans="1:6">
      <c r="A206" s="4"/>
      <c r="B206" s="52">
        <f>rok!V10</f>
        <v>10</v>
      </c>
      <c r="C206" s="84">
        <f>rok!W10</f>
        <v>0</v>
      </c>
      <c r="F206" s="93">
        <f t="shared" si="3"/>
        <v>0</v>
      </c>
    </row>
    <row r="207" spans="1:6">
      <c r="A207" s="4"/>
      <c r="B207" s="52">
        <f>rok!V11</f>
        <v>12</v>
      </c>
      <c r="C207" s="84">
        <f>rok!W11</f>
        <v>0</v>
      </c>
      <c r="F207" s="93">
        <f t="shared" si="3"/>
        <v>0</v>
      </c>
    </row>
    <row r="208" spans="1:6">
      <c r="A208" s="4"/>
      <c r="B208" s="52">
        <f>rok!V12</f>
        <v>13</v>
      </c>
      <c r="C208" s="84">
        <f>rok!W12</f>
        <v>0</v>
      </c>
      <c r="F208" s="93">
        <f t="shared" si="3"/>
        <v>0</v>
      </c>
    </row>
    <row r="209" spans="1:6">
      <c r="A209" s="4"/>
      <c r="B209" s="52">
        <f>rok!V13</f>
        <v>14</v>
      </c>
      <c r="C209" s="84">
        <f>rok!W13</f>
        <v>0</v>
      </c>
      <c r="F209" s="93">
        <f t="shared" si="3"/>
        <v>0</v>
      </c>
    </row>
    <row r="210" spans="1:6">
      <c r="A210" s="4"/>
      <c r="B210" s="52">
        <f>rok!V14</f>
        <v>15</v>
      </c>
      <c r="C210" s="84">
        <f>rok!W14</f>
        <v>0</v>
      </c>
      <c r="F210" s="93">
        <f t="shared" si="3"/>
        <v>0</v>
      </c>
    </row>
    <row r="211" spans="1:6">
      <c r="A211" s="4"/>
      <c r="B211" s="52">
        <f>rok!V15</f>
        <v>16</v>
      </c>
      <c r="C211" s="84">
        <f>rok!W15</f>
        <v>0</v>
      </c>
      <c r="F211" s="93">
        <f t="shared" si="3"/>
        <v>0</v>
      </c>
    </row>
    <row r="212" spans="1:6">
      <c r="A212" s="4"/>
      <c r="B212" s="52">
        <f>rok!V16</f>
        <v>17</v>
      </c>
      <c r="C212" s="84">
        <f>rok!W16</f>
        <v>0</v>
      </c>
      <c r="F212" s="93">
        <f t="shared" si="3"/>
        <v>0</v>
      </c>
    </row>
    <row r="213" spans="1:6">
      <c r="A213" s="4"/>
      <c r="B213" s="52">
        <f>rok!V17</f>
        <v>19</v>
      </c>
      <c r="C213" s="84">
        <f>rok!W17</f>
        <v>0</v>
      </c>
      <c r="F213" s="93">
        <f t="shared" si="3"/>
        <v>0</v>
      </c>
    </row>
    <row r="214" spans="1:6">
      <c r="A214" s="4"/>
      <c r="B214" s="52">
        <f>rok!V18</f>
        <v>20</v>
      </c>
      <c r="C214" s="84">
        <f>rok!W18</f>
        <v>0</v>
      </c>
      <c r="F214" s="93">
        <f t="shared" si="3"/>
        <v>0</v>
      </c>
    </row>
    <row r="215" spans="1:6">
      <c r="A215" s="4"/>
      <c r="B215" s="52">
        <f>rok!V19</f>
        <v>21</v>
      </c>
      <c r="C215" s="84">
        <f>rok!W19</f>
        <v>0</v>
      </c>
      <c r="F215" s="93">
        <f t="shared" si="3"/>
        <v>0</v>
      </c>
    </row>
    <row r="216" spans="1:6">
      <c r="A216" s="4"/>
      <c r="B216" s="52">
        <f>rok!V20</f>
        <v>22</v>
      </c>
      <c r="C216" s="84">
        <f>rok!W20</f>
        <v>0</v>
      </c>
      <c r="F216" s="93">
        <f t="shared" si="3"/>
        <v>0</v>
      </c>
    </row>
    <row r="217" spans="1:6">
      <c r="A217" s="4"/>
      <c r="B217" s="52">
        <f>rok!V21</f>
        <v>23</v>
      </c>
      <c r="C217" s="84">
        <f>rok!W21</f>
        <v>0</v>
      </c>
      <c r="F217" s="93">
        <f t="shared" si="3"/>
        <v>0</v>
      </c>
    </row>
    <row r="218" spans="1:6">
      <c r="A218" s="4"/>
      <c r="B218" s="52">
        <f>rok!V22</f>
        <v>24</v>
      </c>
      <c r="C218" s="84">
        <f>rok!W22</f>
        <v>0</v>
      </c>
      <c r="F218" s="93">
        <f t="shared" si="3"/>
        <v>0</v>
      </c>
    </row>
    <row r="219" spans="1:6">
      <c r="A219" s="4"/>
      <c r="B219" s="52">
        <f>rok!V23</f>
        <v>26</v>
      </c>
      <c r="C219" s="84">
        <f>rok!W23</f>
        <v>0</v>
      </c>
      <c r="F219" s="93">
        <f t="shared" si="3"/>
        <v>0</v>
      </c>
    </row>
    <row r="220" spans="1:6">
      <c r="A220" s="4"/>
      <c r="B220" s="52">
        <f>rok!V24</f>
        <v>27</v>
      </c>
      <c r="C220" s="84">
        <f>rok!W24</f>
        <v>0</v>
      </c>
      <c r="F220" s="93">
        <f t="shared" si="3"/>
        <v>0</v>
      </c>
    </row>
    <row r="221" spans="1:6">
      <c r="A221" s="4"/>
      <c r="B221" s="52">
        <f>rok!V25</f>
        <v>28</v>
      </c>
      <c r="C221" s="84">
        <f>rok!W25</f>
        <v>0</v>
      </c>
      <c r="F221" s="93">
        <f t="shared" si="3"/>
        <v>0</v>
      </c>
    </row>
    <row r="222" spans="1:6">
      <c r="A222" s="4"/>
      <c r="B222" s="52">
        <f>rok!V26</f>
        <v>29</v>
      </c>
      <c r="C222" s="84">
        <f>rok!W26</f>
        <v>0</v>
      </c>
      <c r="F222" s="93">
        <f t="shared" si="3"/>
        <v>0</v>
      </c>
    </row>
    <row r="223" spans="1:6">
      <c r="A223" s="4"/>
      <c r="B223" s="52">
        <f>rok!V27</f>
        <v>30</v>
      </c>
      <c r="C223" s="84">
        <f>rok!W27</f>
        <v>0</v>
      </c>
      <c r="F223" s="93">
        <f t="shared" si="3"/>
        <v>0</v>
      </c>
    </row>
    <row r="224" spans="1:6">
      <c r="A224" s="4"/>
      <c r="B224" s="52">
        <f>rok!V28</f>
        <v>31</v>
      </c>
      <c r="C224" s="84">
        <f>rok!W28</f>
        <v>0</v>
      </c>
      <c r="F224" s="93">
        <f t="shared" si="3"/>
        <v>0</v>
      </c>
    </row>
    <row r="225" spans="1:6">
      <c r="B225" s="68" t="str">
        <f>rok!Y1</f>
        <v>IX</v>
      </c>
      <c r="C225" s="87" t="str">
        <f>rok!Z1</f>
        <v>Září</v>
      </c>
      <c r="D225" s="64" t="str">
        <f>$D$1</f>
        <v>č.zakázky, poznámky</v>
      </c>
    </row>
    <row r="226" spans="1:6">
      <c r="A226" s="24">
        <f>vypocty!R8</f>
        <v>30</v>
      </c>
      <c r="B226" s="52">
        <f>rok!Y2</f>
        <v>1</v>
      </c>
      <c r="C226" s="84">
        <f>rok!Z2</f>
        <v>0</v>
      </c>
      <c r="F226" s="93">
        <f t="shared" si="3"/>
        <v>0</v>
      </c>
    </row>
    <row r="227" spans="1:6">
      <c r="B227" s="52">
        <f>rok!Y3</f>
        <v>2</v>
      </c>
      <c r="C227" s="84">
        <f>rok!Z3</f>
        <v>0</v>
      </c>
      <c r="F227" s="93">
        <f t="shared" si="3"/>
        <v>0</v>
      </c>
    </row>
    <row r="228" spans="1:6">
      <c r="B228" s="52">
        <f>rok!Y4</f>
        <v>3</v>
      </c>
      <c r="C228" s="84">
        <f>rok!Z4</f>
        <v>0</v>
      </c>
      <c r="F228" s="93">
        <f t="shared" si="3"/>
        <v>0</v>
      </c>
    </row>
    <row r="229" spans="1:6">
      <c r="B229" s="52">
        <f>rok!Y5</f>
        <v>4</v>
      </c>
      <c r="C229" s="84">
        <f>rok!Z5</f>
        <v>0</v>
      </c>
      <c r="F229" s="93">
        <f t="shared" si="3"/>
        <v>0</v>
      </c>
    </row>
    <row r="230" spans="1:6">
      <c r="B230" s="52">
        <f>rok!Y6</f>
        <v>5</v>
      </c>
      <c r="C230" s="84">
        <f>rok!Z6</f>
        <v>0</v>
      </c>
      <c r="F230" s="93">
        <f t="shared" si="3"/>
        <v>0</v>
      </c>
    </row>
    <row r="231" spans="1:6">
      <c r="B231" s="52">
        <f>rok!Y7</f>
        <v>6</v>
      </c>
      <c r="C231" s="84">
        <f>rok!Z7</f>
        <v>0</v>
      </c>
      <c r="F231" s="93">
        <f t="shared" si="3"/>
        <v>0</v>
      </c>
    </row>
    <row r="232" spans="1:6">
      <c r="B232" s="52">
        <f>rok!Y8</f>
        <v>7</v>
      </c>
      <c r="C232" s="84">
        <f>rok!Z8</f>
        <v>0</v>
      </c>
      <c r="F232" s="93">
        <f t="shared" si="3"/>
        <v>0</v>
      </c>
    </row>
    <row r="233" spans="1:6">
      <c r="B233" s="52">
        <f>rok!Y9</f>
        <v>9</v>
      </c>
      <c r="C233" s="84">
        <f>rok!Z9</f>
        <v>0</v>
      </c>
      <c r="F233" s="93">
        <f t="shared" si="3"/>
        <v>0</v>
      </c>
    </row>
    <row r="234" spans="1:6">
      <c r="B234" s="52">
        <f>rok!Y10</f>
        <v>10</v>
      </c>
      <c r="C234" s="84">
        <f>rok!Z10</f>
        <v>0</v>
      </c>
      <c r="F234" s="93">
        <f t="shared" si="3"/>
        <v>0</v>
      </c>
    </row>
    <row r="235" spans="1:6">
      <c r="B235" s="52">
        <f>rok!Y11</f>
        <v>11</v>
      </c>
      <c r="C235" s="84">
        <f>rok!Z11</f>
        <v>0</v>
      </c>
      <c r="F235" s="93">
        <f t="shared" si="3"/>
        <v>0</v>
      </c>
    </row>
    <row r="236" spans="1:6">
      <c r="B236" s="52">
        <f>rok!Y12</f>
        <v>12</v>
      </c>
      <c r="C236" s="84">
        <f>rok!Z12</f>
        <v>0</v>
      </c>
      <c r="F236" s="93">
        <f t="shared" si="3"/>
        <v>0</v>
      </c>
    </row>
    <row r="237" spans="1:6">
      <c r="B237" s="52">
        <f>rok!Y13</f>
        <v>13</v>
      </c>
      <c r="C237" s="84">
        <f>rok!Z13</f>
        <v>0</v>
      </c>
      <c r="F237" s="93">
        <f t="shared" si="3"/>
        <v>0</v>
      </c>
    </row>
    <row r="238" spans="1:6">
      <c r="B238" s="52">
        <f>rok!Y14</f>
        <v>14</v>
      </c>
      <c r="C238" s="84">
        <f>rok!Z14</f>
        <v>0</v>
      </c>
      <c r="F238" s="93">
        <f t="shared" si="3"/>
        <v>0</v>
      </c>
    </row>
    <row r="239" spans="1:6">
      <c r="B239" s="52">
        <f>rok!Y15</f>
        <v>16</v>
      </c>
      <c r="C239" s="84">
        <f>rok!Z15</f>
        <v>0</v>
      </c>
      <c r="F239" s="93">
        <f t="shared" si="3"/>
        <v>0</v>
      </c>
    </row>
    <row r="240" spans="1:6">
      <c r="B240" s="52">
        <f>rok!Y16</f>
        <v>17</v>
      </c>
      <c r="C240" s="84">
        <f>rok!Z16</f>
        <v>0</v>
      </c>
      <c r="F240" s="93">
        <f t="shared" si="3"/>
        <v>0</v>
      </c>
    </row>
    <row r="241" spans="1:6">
      <c r="B241" s="52">
        <f>rok!Y17</f>
        <v>18</v>
      </c>
      <c r="C241" s="84">
        <f>rok!Z17</f>
        <v>0</v>
      </c>
      <c r="F241" s="93">
        <f t="shared" si="3"/>
        <v>0</v>
      </c>
    </row>
    <row r="242" spans="1:6">
      <c r="B242" s="52">
        <f>rok!Y18</f>
        <v>19</v>
      </c>
      <c r="C242" s="84">
        <f>rok!Z18</f>
        <v>0</v>
      </c>
      <c r="F242" s="93">
        <f t="shared" si="3"/>
        <v>0</v>
      </c>
    </row>
    <row r="243" spans="1:6">
      <c r="B243" s="52">
        <f>rok!Y19</f>
        <v>20</v>
      </c>
      <c r="C243" s="84">
        <f>rok!Z19</f>
        <v>0</v>
      </c>
      <c r="F243" s="93">
        <f t="shared" si="3"/>
        <v>0</v>
      </c>
    </row>
    <row r="244" spans="1:6">
      <c r="B244" s="52">
        <f>rok!Y20</f>
        <v>21</v>
      </c>
      <c r="C244" s="84">
        <f>rok!Z20</f>
        <v>0</v>
      </c>
      <c r="F244" s="93">
        <f t="shared" si="3"/>
        <v>0</v>
      </c>
    </row>
    <row r="245" spans="1:6">
      <c r="B245" s="52">
        <f>rok!Y21</f>
        <v>23</v>
      </c>
      <c r="C245" s="84">
        <f>rok!Z21</f>
        <v>0</v>
      </c>
      <c r="F245" s="93">
        <f t="shared" si="3"/>
        <v>0</v>
      </c>
    </row>
    <row r="246" spans="1:6">
      <c r="B246" s="52">
        <f>rok!Y22</f>
        <v>24</v>
      </c>
      <c r="C246" s="84">
        <f>rok!Z22</f>
        <v>0</v>
      </c>
      <c r="F246" s="93">
        <f t="shared" si="3"/>
        <v>0</v>
      </c>
    </row>
    <row r="247" spans="1:6">
      <c r="B247" s="52">
        <f>rok!Y23</f>
        <v>25</v>
      </c>
      <c r="C247" s="84">
        <f>rok!Z23</f>
        <v>0</v>
      </c>
      <c r="F247" s="93">
        <f t="shared" si="3"/>
        <v>0</v>
      </c>
    </row>
    <row r="248" spans="1:6">
      <c r="B248" s="52">
        <f>rok!Y24</f>
        <v>26</v>
      </c>
      <c r="C248" s="84">
        <f>rok!Z24</f>
        <v>0</v>
      </c>
      <c r="D248" s="62"/>
      <c r="F248" s="93">
        <f t="shared" si="3"/>
        <v>0</v>
      </c>
    </row>
    <row r="249" spans="1:6">
      <c r="B249" s="52">
        <f>rok!Y25</f>
        <v>27</v>
      </c>
      <c r="C249" s="84">
        <f>rok!Z25</f>
        <v>0</v>
      </c>
      <c r="F249" s="93">
        <f t="shared" si="3"/>
        <v>0</v>
      </c>
    </row>
    <row r="250" spans="1:6">
      <c r="B250" s="52">
        <f>rok!Y26</f>
        <v>28</v>
      </c>
      <c r="C250" s="84">
        <f>rok!Z26</f>
        <v>0</v>
      </c>
      <c r="F250" s="93">
        <f t="shared" si="3"/>
        <v>0</v>
      </c>
    </row>
    <row r="251" spans="1:6">
      <c r="B251" s="52">
        <f>rok!Y27</f>
        <v>30</v>
      </c>
      <c r="C251" s="84">
        <f>rok!Z27</f>
        <v>0</v>
      </c>
      <c r="F251" s="93">
        <f t="shared" si="3"/>
        <v>0</v>
      </c>
    </row>
    <row r="252" spans="1:6">
      <c r="C252" s="84"/>
      <c r="F252" s="93">
        <f t="shared" si="3"/>
        <v>0</v>
      </c>
    </row>
    <row r="253" spans="1:6">
      <c r="A253" s="25"/>
      <c r="B253" s="68" t="str">
        <f>rok!AB1</f>
        <v>X</v>
      </c>
      <c r="C253" s="87" t="str">
        <f>rok!AC1</f>
        <v>Říjen</v>
      </c>
      <c r="D253" s="64" t="str">
        <f>$D$1</f>
        <v>č.zakázky, poznámky</v>
      </c>
    </row>
    <row r="254" spans="1:6">
      <c r="A254" s="24">
        <f>vypocty!T8</f>
        <v>31</v>
      </c>
      <c r="B254" s="52">
        <f>rok!AB2</f>
        <v>1</v>
      </c>
      <c r="C254" s="84">
        <f>rok!AC2</f>
        <v>0</v>
      </c>
      <c r="F254" s="93">
        <f t="shared" si="3"/>
        <v>0</v>
      </c>
    </row>
    <row r="255" spans="1:6">
      <c r="A255" s="4"/>
      <c r="B255" s="52">
        <f>rok!AB3</f>
        <v>2</v>
      </c>
      <c r="C255" s="84">
        <f>rok!AC3</f>
        <v>0</v>
      </c>
      <c r="F255" s="93">
        <f t="shared" si="3"/>
        <v>0</v>
      </c>
    </row>
    <row r="256" spans="1:6">
      <c r="A256" s="4"/>
      <c r="B256" s="52">
        <f>rok!AB4</f>
        <v>3</v>
      </c>
      <c r="C256" s="84">
        <f>rok!AC4</f>
        <v>0</v>
      </c>
      <c r="F256" s="93">
        <f t="shared" si="3"/>
        <v>0</v>
      </c>
    </row>
    <row r="257" spans="1:6">
      <c r="A257" s="4"/>
      <c r="B257" s="52">
        <f>rok!AB5</f>
        <v>4</v>
      </c>
      <c r="C257" s="84">
        <f>rok!AC5</f>
        <v>0</v>
      </c>
      <c r="F257" s="93">
        <f t="shared" si="3"/>
        <v>0</v>
      </c>
    </row>
    <row r="258" spans="1:6">
      <c r="A258" s="4"/>
      <c r="B258" s="52">
        <f>rok!AB6</f>
        <v>5</v>
      </c>
      <c r="C258" s="84">
        <f>rok!AC6</f>
        <v>0</v>
      </c>
      <c r="F258" s="93">
        <f t="shared" si="3"/>
        <v>0</v>
      </c>
    </row>
    <row r="259" spans="1:6">
      <c r="A259" s="4"/>
      <c r="B259" s="52">
        <f>rok!AB7</f>
        <v>7</v>
      </c>
      <c r="C259" s="84">
        <f>rok!AC7</f>
        <v>0</v>
      </c>
      <c r="F259" s="93">
        <f t="shared" ref="F259:F322" si="4">IFERROR(SEARCH($F$1,C259),0)</f>
        <v>0</v>
      </c>
    </row>
    <row r="260" spans="1:6">
      <c r="A260" s="4"/>
      <c r="B260" s="52">
        <f>rok!AB8</f>
        <v>8</v>
      </c>
      <c r="C260" s="84">
        <f>rok!AC8</f>
        <v>0</v>
      </c>
      <c r="F260" s="93">
        <f t="shared" si="4"/>
        <v>0</v>
      </c>
    </row>
    <row r="261" spans="1:6">
      <c r="A261" s="4"/>
      <c r="B261" s="52">
        <f>rok!AB9</f>
        <v>9</v>
      </c>
      <c r="C261" s="84">
        <f>rok!AC9</f>
        <v>0</v>
      </c>
      <c r="F261" s="93">
        <f t="shared" si="4"/>
        <v>0</v>
      </c>
    </row>
    <row r="262" spans="1:6">
      <c r="A262" s="4"/>
      <c r="B262" s="52">
        <f>rok!AB10</f>
        <v>10</v>
      </c>
      <c r="C262" s="84">
        <f>rok!AC10</f>
        <v>0</v>
      </c>
      <c r="F262" s="93">
        <f t="shared" si="4"/>
        <v>0</v>
      </c>
    </row>
    <row r="263" spans="1:6">
      <c r="A263" s="4"/>
      <c r="B263" s="52">
        <f>rok!AB11</f>
        <v>11</v>
      </c>
      <c r="C263" s="84">
        <f>rok!AC11</f>
        <v>0</v>
      </c>
      <c r="F263" s="93">
        <f t="shared" si="4"/>
        <v>0</v>
      </c>
    </row>
    <row r="264" spans="1:6">
      <c r="A264" s="4"/>
      <c r="B264" s="52">
        <f>rok!AB12</f>
        <v>12</v>
      </c>
      <c r="C264" s="84">
        <f>rok!AC12</f>
        <v>0</v>
      </c>
      <c r="F264" s="93">
        <f t="shared" si="4"/>
        <v>0</v>
      </c>
    </row>
    <row r="265" spans="1:6">
      <c r="A265" s="4"/>
      <c r="B265" s="52">
        <f>rok!AB13</f>
        <v>14</v>
      </c>
      <c r="C265" s="84">
        <f>rok!AC13</f>
        <v>0</v>
      </c>
      <c r="F265" s="93">
        <f t="shared" si="4"/>
        <v>0</v>
      </c>
    </row>
    <row r="266" spans="1:6">
      <c r="A266" s="4"/>
      <c r="B266" s="52">
        <f>rok!AB14</f>
        <v>15</v>
      </c>
      <c r="C266" s="84">
        <f>rok!AC14</f>
        <v>0</v>
      </c>
      <c r="F266" s="93">
        <f t="shared" si="4"/>
        <v>0</v>
      </c>
    </row>
    <row r="267" spans="1:6">
      <c r="A267" s="4"/>
      <c r="B267" s="52">
        <f>rok!AB15</f>
        <v>16</v>
      </c>
      <c r="C267" s="84">
        <f>rok!AC15</f>
        <v>0</v>
      </c>
      <c r="F267" s="93">
        <f t="shared" si="4"/>
        <v>0</v>
      </c>
    </row>
    <row r="268" spans="1:6">
      <c r="A268" s="4"/>
      <c r="B268" s="52">
        <f>rok!AB16</f>
        <v>17</v>
      </c>
      <c r="C268" s="84">
        <f>rok!AC16</f>
        <v>0</v>
      </c>
      <c r="F268" s="93">
        <f t="shared" si="4"/>
        <v>0</v>
      </c>
    </row>
    <row r="269" spans="1:6">
      <c r="A269" s="4"/>
      <c r="B269" s="52">
        <f>rok!AB17</f>
        <v>18</v>
      </c>
      <c r="C269" s="84">
        <f>rok!AC17</f>
        <v>0</v>
      </c>
      <c r="F269" s="93">
        <f t="shared" si="4"/>
        <v>0</v>
      </c>
    </row>
    <row r="270" spans="1:6">
      <c r="A270" s="4"/>
      <c r="B270" s="52">
        <f>rok!AB18</f>
        <v>19</v>
      </c>
      <c r="C270" s="84">
        <f>rok!AC18</f>
        <v>0</v>
      </c>
      <c r="F270" s="93">
        <f t="shared" si="4"/>
        <v>0</v>
      </c>
    </row>
    <row r="271" spans="1:6">
      <c r="A271" s="4"/>
      <c r="B271" s="52">
        <f>rok!AB19</f>
        <v>21</v>
      </c>
      <c r="C271" s="84">
        <f>rok!AC19</f>
        <v>0</v>
      </c>
      <c r="F271" s="93">
        <f t="shared" si="4"/>
        <v>0</v>
      </c>
    </row>
    <row r="272" spans="1:6">
      <c r="A272" s="4"/>
      <c r="B272" s="52">
        <f>rok!AB20</f>
        <v>22</v>
      </c>
      <c r="C272" s="84">
        <f>rok!AC20</f>
        <v>0</v>
      </c>
      <c r="F272" s="93">
        <f t="shared" si="4"/>
        <v>0</v>
      </c>
    </row>
    <row r="273" spans="1:6">
      <c r="A273" s="4"/>
      <c r="B273" s="52">
        <f>rok!AB21</f>
        <v>23</v>
      </c>
      <c r="C273" s="84">
        <f>rok!AC21</f>
        <v>0</v>
      </c>
      <c r="F273" s="93">
        <f t="shared" si="4"/>
        <v>0</v>
      </c>
    </row>
    <row r="274" spans="1:6">
      <c r="A274" s="4"/>
      <c r="B274" s="52">
        <f>rok!AB22</f>
        <v>24</v>
      </c>
      <c r="C274" s="84">
        <f>rok!AC22</f>
        <v>0</v>
      </c>
      <c r="F274" s="93">
        <f t="shared" si="4"/>
        <v>0</v>
      </c>
    </row>
    <row r="275" spans="1:6">
      <c r="A275" s="4"/>
      <c r="B275" s="52">
        <f>rok!AB23</f>
        <v>25</v>
      </c>
      <c r="C275" s="84">
        <f>rok!AC23</f>
        <v>0</v>
      </c>
      <c r="F275" s="93">
        <f t="shared" si="4"/>
        <v>0</v>
      </c>
    </row>
    <row r="276" spans="1:6">
      <c r="A276" s="4"/>
      <c r="B276" s="52">
        <f>rok!AB24</f>
        <v>26</v>
      </c>
      <c r="C276" s="84">
        <f>rok!AC24</f>
        <v>0</v>
      </c>
      <c r="F276" s="93">
        <f t="shared" si="4"/>
        <v>0</v>
      </c>
    </row>
    <row r="277" spans="1:6">
      <c r="A277" s="4"/>
      <c r="B277" s="52">
        <f>rok!AB25</f>
        <v>28</v>
      </c>
      <c r="C277" s="84">
        <f>rok!AC25</f>
        <v>0</v>
      </c>
      <c r="F277" s="93">
        <f t="shared" si="4"/>
        <v>0</v>
      </c>
    </row>
    <row r="278" spans="1:6">
      <c r="A278" s="4"/>
      <c r="B278" s="52">
        <f>rok!AB26</f>
        <v>29</v>
      </c>
      <c r="C278" s="84">
        <f>rok!AC26</f>
        <v>0</v>
      </c>
      <c r="F278" s="93">
        <f t="shared" si="4"/>
        <v>0</v>
      </c>
    </row>
    <row r="279" spans="1:6">
      <c r="A279" s="4"/>
      <c r="B279" s="52">
        <f>rok!AB27</f>
        <v>30</v>
      </c>
      <c r="C279" s="84">
        <f>rok!AC27</f>
        <v>0</v>
      </c>
      <c r="F279" s="93">
        <f t="shared" si="4"/>
        <v>0</v>
      </c>
    </row>
    <row r="280" spans="1:6">
      <c r="A280" s="4"/>
      <c r="B280" s="52">
        <f>rok!AB28</f>
        <v>31</v>
      </c>
      <c r="C280" s="84">
        <f>rok!AC28</f>
        <v>0</v>
      </c>
      <c r="F280" s="93">
        <f t="shared" si="4"/>
        <v>0</v>
      </c>
    </row>
    <row r="281" spans="1:6">
      <c r="B281" s="68" t="str">
        <f>rok!AE1</f>
        <v>XI</v>
      </c>
      <c r="C281" s="87" t="str">
        <f>rok!AF1</f>
        <v>Listopad</v>
      </c>
      <c r="D281" s="64" t="str">
        <f>$D$1</f>
        <v>č.zakázky, poznámky</v>
      </c>
    </row>
    <row r="282" spans="1:6">
      <c r="A282" s="24">
        <f>vypocty!V8</f>
        <v>30</v>
      </c>
      <c r="B282" s="52">
        <f>rok!AE2</f>
        <v>1</v>
      </c>
      <c r="C282" s="84">
        <f>rok!AF2</f>
        <v>0</v>
      </c>
      <c r="F282" s="93">
        <f t="shared" si="4"/>
        <v>0</v>
      </c>
    </row>
    <row r="283" spans="1:6">
      <c r="B283" s="52">
        <f>rok!AE3</f>
        <v>2</v>
      </c>
      <c r="C283" s="84">
        <f>rok!AF3</f>
        <v>0</v>
      </c>
      <c r="F283" s="93">
        <f t="shared" si="4"/>
        <v>0</v>
      </c>
    </row>
    <row r="284" spans="1:6">
      <c r="B284" s="52">
        <f>rok!AE4</f>
        <v>4</v>
      </c>
      <c r="C284" s="84">
        <f>rok!AF4</f>
        <v>0</v>
      </c>
      <c r="F284" s="93">
        <f t="shared" si="4"/>
        <v>0</v>
      </c>
    </row>
    <row r="285" spans="1:6">
      <c r="B285" s="52">
        <f>rok!AE5</f>
        <v>5</v>
      </c>
      <c r="C285" s="84">
        <f>rok!AF5</f>
        <v>0</v>
      </c>
      <c r="F285" s="93">
        <f t="shared" si="4"/>
        <v>0</v>
      </c>
    </row>
    <row r="286" spans="1:6">
      <c r="B286" s="52">
        <f>rok!AE6</f>
        <v>6</v>
      </c>
      <c r="C286" s="84">
        <f>rok!AF6</f>
        <v>0</v>
      </c>
      <c r="F286" s="93">
        <f t="shared" si="4"/>
        <v>0</v>
      </c>
    </row>
    <row r="287" spans="1:6">
      <c r="B287" s="52">
        <f>rok!AE7</f>
        <v>7</v>
      </c>
      <c r="C287" s="84">
        <f>rok!AF7</f>
        <v>0</v>
      </c>
      <c r="F287" s="93">
        <f t="shared" si="4"/>
        <v>0</v>
      </c>
    </row>
    <row r="288" spans="1:6">
      <c r="B288" s="52">
        <f>rok!AE8</f>
        <v>8</v>
      </c>
      <c r="C288" s="84">
        <f>rok!AF8</f>
        <v>0</v>
      </c>
      <c r="F288" s="93">
        <f t="shared" si="4"/>
        <v>0</v>
      </c>
    </row>
    <row r="289" spans="2:6">
      <c r="B289" s="52">
        <f>rok!AE9</f>
        <v>9</v>
      </c>
      <c r="C289" s="84">
        <f>rok!AF9</f>
        <v>0</v>
      </c>
      <c r="F289" s="93">
        <f t="shared" si="4"/>
        <v>0</v>
      </c>
    </row>
    <row r="290" spans="2:6">
      <c r="B290" s="52">
        <f>rok!AE10</f>
        <v>11</v>
      </c>
      <c r="C290" s="84">
        <f>rok!AF10</f>
        <v>0</v>
      </c>
      <c r="F290" s="93">
        <f t="shared" si="4"/>
        <v>0</v>
      </c>
    </row>
    <row r="291" spans="2:6">
      <c r="B291" s="52">
        <f>rok!AE11</f>
        <v>12</v>
      </c>
      <c r="C291" s="84">
        <f>rok!AF11</f>
        <v>0</v>
      </c>
      <c r="F291" s="93">
        <f t="shared" si="4"/>
        <v>0</v>
      </c>
    </row>
    <row r="292" spans="2:6">
      <c r="B292" s="52">
        <f>rok!AE12</f>
        <v>13</v>
      </c>
      <c r="C292" s="84">
        <f>rok!AF12</f>
        <v>0</v>
      </c>
      <c r="F292" s="93">
        <f t="shared" si="4"/>
        <v>0</v>
      </c>
    </row>
    <row r="293" spans="2:6">
      <c r="B293" s="52">
        <f>rok!AE13</f>
        <v>14</v>
      </c>
      <c r="C293" s="84">
        <f>rok!AF13</f>
        <v>0</v>
      </c>
      <c r="F293" s="93">
        <f t="shared" si="4"/>
        <v>0</v>
      </c>
    </row>
    <row r="294" spans="2:6">
      <c r="B294" s="52">
        <f>rok!AE14</f>
        <v>15</v>
      </c>
      <c r="C294" s="84">
        <f>rok!AF14</f>
        <v>0</v>
      </c>
      <c r="F294" s="93">
        <f t="shared" si="4"/>
        <v>0</v>
      </c>
    </row>
    <row r="295" spans="2:6">
      <c r="B295" s="52">
        <f>rok!AE15</f>
        <v>16</v>
      </c>
      <c r="C295" s="84">
        <f>rok!AF15</f>
        <v>0</v>
      </c>
      <c r="F295" s="93">
        <f t="shared" si="4"/>
        <v>0</v>
      </c>
    </row>
    <row r="296" spans="2:6">
      <c r="B296" s="52">
        <f>rok!AE16</f>
        <v>18</v>
      </c>
      <c r="C296" s="84">
        <f>rok!AF16</f>
        <v>0</v>
      </c>
      <c r="F296" s="93">
        <f t="shared" si="4"/>
        <v>0</v>
      </c>
    </row>
    <row r="297" spans="2:6">
      <c r="B297" s="52">
        <f>rok!AE17</f>
        <v>19</v>
      </c>
      <c r="C297" s="84">
        <f>rok!AF17</f>
        <v>0</v>
      </c>
      <c r="F297" s="93">
        <f t="shared" si="4"/>
        <v>0</v>
      </c>
    </row>
    <row r="298" spans="2:6">
      <c r="B298" s="52">
        <f>rok!AE18</f>
        <v>20</v>
      </c>
      <c r="C298" s="84">
        <f>rok!AF18</f>
        <v>0</v>
      </c>
      <c r="F298" s="93">
        <f t="shared" si="4"/>
        <v>0</v>
      </c>
    </row>
    <row r="299" spans="2:6">
      <c r="B299" s="52">
        <f>rok!AE19</f>
        <v>21</v>
      </c>
      <c r="C299" s="84">
        <f>rok!AF19</f>
        <v>0</v>
      </c>
      <c r="F299" s="93">
        <f t="shared" si="4"/>
        <v>0</v>
      </c>
    </row>
    <row r="300" spans="2:6">
      <c r="B300" s="52">
        <f>rok!AE20</f>
        <v>22</v>
      </c>
      <c r="C300" s="84">
        <f>rok!AF20</f>
        <v>0</v>
      </c>
      <c r="F300" s="93">
        <f t="shared" si="4"/>
        <v>0</v>
      </c>
    </row>
    <row r="301" spans="2:6">
      <c r="B301" s="52">
        <f>rok!AE21</f>
        <v>23</v>
      </c>
      <c r="C301" s="84">
        <f>rok!AF21</f>
        <v>0</v>
      </c>
      <c r="F301" s="93">
        <f t="shared" si="4"/>
        <v>0</v>
      </c>
    </row>
    <row r="302" spans="2:6">
      <c r="B302" s="52">
        <f>rok!AE22</f>
        <v>25</v>
      </c>
      <c r="C302" s="84">
        <f>rok!AF22</f>
        <v>0</v>
      </c>
      <c r="F302" s="93">
        <f t="shared" si="4"/>
        <v>0</v>
      </c>
    </row>
    <row r="303" spans="2:6">
      <c r="B303" s="52">
        <f>rok!AE23</f>
        <v>26</v>
      </c>
      <c r="C303" s="84">
        <f>rok!AF23</f>
        <v>0</v>
      </c>
      <c r="F303" s="93">
        <f t="shared" si="4"/>
        <v>0</v>
      </c>
    </row>
    <row r="304" spans="2:6">
      <c r="B304" s="52">
        <f>rok!AE24</f>
        <v>27</v>
      </c>
      <c r="C304" s="84">
        <f>rok!AF24</f>
        <v>0</v>
      </c>
      <c r="F304" s="93">
        <f t="shared" si="4"/>
        <v>0</v>
      </c>
    </row>
    <row r="305" spans="1:6">
      <c r="B305" s="52">
        <f>rok!AE25</f>
        <v>28</v>
      </c>
      <c r="C305" s="84">
        <f>rok!AF25</f>
        <v>0</v>
      </c>
      <c r="F305" s="93">
        <f t="shared" si="4"/>
        <v>0</v>
      </c>
    </row>
    <row r="306" spans="1:6">
      <c r="B306" s="52">
        <f>rok!AE26</f>
        <v>29</v>
      </c>
      <c r="C306" s="84">
        <f>rok!AF26</f>
        <v>0</v>
      </c>
      <c r="F306" s="93">
        <f t="shared" si="4"/>
        <v>0</v>
      </c>
    </row>
    <row r="307" spans="1:6">
      <c r="B307" s="52">
        <f>rok!AE27</f>
        <v>30</v>
      </c>
      <c r="C307" s="84">
        <f>rok!AF27</f>
        <v>0</v>
      </c>
      <c r="F307" s="93">
        <f t="shared" si="4"/>
        <v>0</v>
      </c>
    </row>
    <row r="308" spans="1:6">
      <c r="C308" s="84"/>
      <c r="F308" s="93">
        <f t="shared" si="4"/>
        <v>0</v>
      </c>
    </row>
    <row r="309" spans="1:6">
      <c r="A309" s="25"/>
      <c r="B309" s="66" t="str">
        <f>rok!AH1</f>
        <v>XII</v>
      </c>
      <c r="C309" s="83" t="str">
        <f>rok!AI1</f>
        <v>Prosinec</v>
      </c>
      <c r="D309" s="65" t="str">
        <f>$D$1</f>
        <v>č.zakázky, poznámky</v>
      </c>
    </row>
    <row r="310" spans="1:6">
      <c r="A310" s="24">
        <f>vypocty!X8</f>
        <v>31</v>
      </c>
      <c r="B310" s="52">
        <f>rok!AH2</f>
        <v>1</v>
      </c>
      <c r="C310" s="84">
        <f>rok!AI2</f>
        <v>0</v>
      </c>
      <c r="F310" s="93">
        <f t="shared" si="4"/>
        <v>0</v>
      </c>
    </row>
    <row r="311" spans="1:6">
      <c r="A311" s="4"/>
      <c r="B311" s="52">
        <f>rok!AH3</f>
        <v>2</v>
      </c>
      <c r="C311" s="84">
        <f>rok!AI3</f>
        <v>0</v>
      </c>
      <c r="F311" s="93">
        <f t="shared" si="4"/>
        <v>0</v>
      </c>
    </row>
    <row r="312" spans="1:6">
      <c r="A312" s="4"/>
      <c r="B312" s="52">
        <f>rok!AH4</f>
        <v>3</v>
      </c>
      <c r="C312" s="84">
        <f>rok!AI4</f>
        <v>0</v>
      </c>
      <c r="F312" s="93">
        <f t="shared" si="4"/>
        <v>0</v>
      </c>
    </row>
    <row r="313" spans="1:6">
      <c r="A313" s="4"/>
      <c r="B313" s="52">
        <f>rok!AH5</f>
        <v>4</v>
      </c>
      <c r="C313" s="84">
        <f>rok!AI5</f>
        <v>0</v>
      </c>
      <c r="F313" s="93">
        <f t="shared" si="4"/>
        <v>0</v>
      </c>
    </row>
    <row r="314" spans="1:6">
      <c r="A314" s="4"/>
      <c r="B314" s="52">
        <f>rok!AH6</f>
        <v>5</v>
      </c>
      <c r="C314" s="84">
        <f>rok!AI6</f>
        <v>0</v>
      </c>
      <c r="F314" s="93">
        <f t="shared" si="4"/>
        <v>0</v>
      </c>
    </row>
    <row r="315" spans="1:6">
      <c r="A315" s="4"/>
      <c r="B315" s="52">
        <f>rok!AH7</f>
        <v>6</v>
      </c>
      <c r="C315" s="84">
        <f>rok!AI7</f>
        <v>0</v>
      </c>
      <c r="F315" s="93">
        <f t="shared" si="4"/>
        <v>0</v>
      </c>
    </row>
    <row r="316" spans="1:6">
      <c r="A316" s="4"/>
      <c r="B316" s="52">
        <f>rok!AH8</f>
        <v>7</v>
      </c>
      <c r="C316" s="84">
        <f>rok!AI8</f>
        <v>0</v>
      </c>
      <c r="F316" s="93">
        <f t="shared" si="4"/>
        <v>0</v>
      </c>
    </row>
    <row r="317" spans="1:6">
      <c r="A317" s="4"/>
      <c r="B317" s="52">
        <f>rok!AH9</f>
        <v>9</v>
      </c>
      <c r="C317" s="84">
        <f>rok!AI9</f>
        <v>0</v>
      </c>
      <c r="F317" s="93">
        <f t="shared" si="4"/>
        <v>0</v>
      </c>
    </row>
    <row r="318" spans="1:6">
      <c r="A318" s="4"/>
      <c r="B318" s="52">
        <f>rok!AH10</f>
        <v>10</v>
      </c>
      <c r="C318" s="84">
        <f>rok!AI10</f>
        <v>0</v>
      </c>
      <c r="F318" s="93">
        <f t="shared" si="4"/>
        <v>0</v>
      </c>
    </row>
    <row r="319" spans="1:6">
      <c r="A319" s="4"/>
      <c r="B319" s="52">
        <f>rok!AH11</f>
        <v>11</v>
      </c>
      <c r="C319" s="84">
        <f>rok!AI11</f>
        <v>0</v>
      </c>
      <c r="F319" s="93">
        <f t="shared" si="4"/>
        <v>0</v>
      </c>
    </row>
    <row r="320" spans="1:6">
      <c r="A320" s="4"/>
      <c r="B320" s="52">
        <f>rok!AH12</f>
        <v>12</v>
      </c>
      <c r="C320" s="84">
        <f>rok!AI12</f>
        <v>0</v>
      </c>
      <c r="F320" s="93">
        <f t="shared" si="4"/>
        <v>0</v>
      </c>
    </row>
    <row r="321" spans="1:6">
      <c r="A321" s="4"/>
      <c r="B321" s="52">
        <f>rok!AH13</f>
        <v>13</v>
      </c>
      <c r="C321" s="84">
        <f>rok!AI13</f>
        <v>0</v>
      </c>
      <c r="F321" s="93">
        <f t="shared" si="4"/>
        <v>0</v>
      </c>
    </row>
    <row r="322" spans="1:6">
      <c r="A322" s="4"/>
      <c r="B322" s="52">
        <f>rok!AH14</f>
        <v>14</v>
      </c>
      <c r="C322" s="84">
        <f>rok!AI14</f>
        <v>0</v>
      </c>
      <c r="F322" s="93">
        <f t="shared" si="4"/>
        <v>0</v>
      </c>
    </row>
    <row r="323" spans="1:6">
      <c r="A323" s="4"/>
      <c r="B323" s="52">
        <f>rok!AH15</f>
        <v>16</v>
      </c>
      <c r="C323" s="84">
        <f>rok!AI15</f>
        <v>0</v>
      </c>
      <c r="F323" s="93">
        <f t="shared" ref="F323:F336" si="5">IFERROR(SEARCH($F$1,C323),0)</f>
        <v>0</v>
      </c>
    </row>
    <row r="324" spans="1:6">
      <c r="A324" s="4"/>
      <c r="B324" s="52">
        <f>rok!AH16</f>
        <v>17</v>
      </c>
      <c r="C324" s="84">
        <f>rok!AI16</f>
        <v>0</v>
      </c>
      <c r="F324" s="93">
        <f t="shared" si="5"/>
        <v>0</v>
      </c>
    </row>
    <row r="325" spans="1:6">
      <c r="A325" s="4"/>
      <c r="B325" s="52">
        <f>rok!AH17</f>
        <v>18</v>
      </c>
      <c r="C325" s="84">
        <f>rok!AI17</f>
        <v>0</v>
      </c>
      <c r="F325" s="93">
        <f t="shared" si="5"/>
        <v>0</v>
      </c>
    </row>
    <row r="326" spans="1:6">
      <c r="A326" s="4"/>
      <c r="B326" s="52">
        <f>rok!AH18</f>
        <v>19</v>
      </c>
      <c r="C326" s="84">
        <f>rok!AI18</f>
        <v>0</v>
      </c>
      <c r="F326" s="93">
        <f t="shared" si="5"/>
        <v>0</v>
      </c>
    </row>
    <row r="327" spans="1:6">
      <c r="A327" s="4"/>
      <c r="B327" s="52">
        <f>rok!AH19</f>
        <v>20</v>
      </c>
      <c r="C327" s="84">
        <f>rok!AI19</f>
        <v>0</v>
      </c>
      <c r="F327" s="93">
        <f t="shared" si="5"/>
        <v>0</v>
      </c>
    </row>
    <row r="328" spans="1:6">
      <c r="A328" s="4"/>
      <c r="B328" s="52">
        <f>rok!AH20</f>
        <v>21</v>
      </c>
      <c r="C328" s="84">
        <f>rok!AI20</f>
        <v>0</v>
      </c>
      <c r="F328" s="93">
        <f t="shared" si="5"/>
        <v>0</v>
      </c>
    </row>
    <row r="329" spans="1:6">
      <c r="A329" s="4"/>
      <c r="B329" s="52">
        <f>rok!AH21</f>
        <v>23</v>
      </c>
      <c r="C329" s="84">
        <f>rok!AI21</f>
        <v>0</v>
      </c>
      <c r="F329" s="93">
        <f t="shared" si="5"/>
        <v>0</v>
      </c>
    </row>
    <row r="330" spans="1:6">
      <c r="A330" s="4"/>
      <c r="B330" s="52">
        <f>rok!AH22</f>
        <v>24</v>
      </c>
      <c r="C330" s="84">
        <f>rok!AI22</f>
        <v>0</v>
      </c>
      <c r="F330" s="93">
        <f t="shared" si="5"/>
        <v>0</v>
      </c>
    </row>
    <row r="331" spans="1:6">
      <c r="A331" s="4"/>
      <c r="B331" s="52">
        <f>rok!AH23</f>
        <v>25</v>
      </c>
      <c r="C331" s="84">
        <f>rok!AI23</f>
        <v>0</v>
      </c>
      <c r="F331" s="93">
        <f t="shared" si="5"/>
        <v>0</v>
      </c>
    </row>
    <row r="332" spans="1:6">
      <c r="A332" s="4"/>
      <c r="B332" s="52">
        <f>rok!AH24</f>
        <v>26</v>
      </c>
      <c r="C332" s="84">
        <f>rok!AI24</f>
        <v>0</v>
      </c>
      <c r="F332" s="93">
        <f t="shared" si="5"/>
        <v>0</v>
      </c>
    </row>
    <row r="333" spans="1:6">
      <c r="A333" s="4"/>
      <c r="B333" s="52">
        <f>rok!AH25</f>
        <v>27</v>
      </c>
      <c r="C333" s="84">
        <f>rok!AI25</f>
        <v>0</v>
      </c>
      <c r="F333" s="93">
        <f t="shared" si="5"/>
        <v>0</v>
      </c>
    </row>
    <row r="334" spans="1:6">
      <c r="A334" s="4"/>
      <c r="B334" s="52">
        <f>rok!AH26</f>
        <v>28</v>
      </c>
      <c r="C334" s="84">
        <f>rok!AI26</f>
        <v>0</v>
      </c>
      <c r="F334" s="93">
        <f t="shared" si="5"/>
        <v>0</v>
      </c>
    </row>
    <row r="335" spans="1:6">
      <c r="A335" s="4"/>
      <c r="B335" s="52">
        <f>rok!AH27</f>
        <v>30</v>
      </c>
      <c r="C335" s="84">
        <f>rok!AI27</f>
        <v>0</v>
      </c>
      <c r="F335" s="93">
        <f t="shared" si="5"/>
        <v>0</v>
      </c>
    </row>
    <row r="336" spans="1:6">
      <c r="A336" s="4"/>
      <c r="B336" s="52">
        <f>rok!AH28</f>
        <v>31</v>
      </c>
      <c r="C336" s="84">
        <f>rok!AI28</f>
        <v>0</v>
      </c>
      <c r="F336" s="93">
        <f t="shared" si="5"/>
        <v>0</v>
      </c>
    </row>
  </sheetData>
  <mergeCells count="1">
    <mergeCell ref="A1:B1"/>
  </mergeCells>
  <conditionalFormatting sqref="B28:D28">
    <cfRule type="expression" dxfId="13" priority="29">
      <formula>AND(B28&gt;$A$2,1)</formula>
    </cfRule>
  </conditionalFormatting>
  <conditionalFormatting sqref="B84">
    <cfRule type="expression" dxfId="12" priority="27">
      <formula>AND(B84&gt;$A$58,1)</formula>
    </cfRule>
  </conditionalFormatting>
  <conditionalFormatting sqref="B111">
    <cfRule type="expression" dxfId="11" priority="26">
      <formula>AND(B111&gt;$A$86,1)</formula>
    </cfRule>
  </conditionalFormatting>
  <conditionalFormatting sqref="B140">
    <cfRule type="expression" dxfId="10" priority="25">
      <formula>AND(B140&gt;$A$114,1)</formula>
    </cfRule>
  </conditionalFormatting>
  <conditionalFormatting sqref="B167">
    <cfRule type="expression" dxfId="9" priority="24">
      <formula>AND(B167&gt;$A$142,1)</formula>
    </cfRule>
  </conditionalFormatting>
  <conditionalFormatting sqref="B196">
    <cfRule type="expression" dxfId="8" priority="23">
      <formula>AND(B196&gt;$A$170,1)</formula>
    </cfRule>
  </conditionalFormatting>
  <conditionalFormatting sqref="B251">
    <cfRule type="expression" dxfId="7" priority="20">
      <formula>AND(B251&gt;$A$226,1)</formula>
    </cfRule>
  </conditionalFormatting>
  <conditionalFormatting sqref="B307">
    <cfRule type="expression" dxfId="6" priority="18">
      <formula>AND(B307&gt;$A$282,1)</formula>
    </cfRule>
  </conditionalFormatting>
  <conditionalFormatting sqref="B336">
    <cfRule type="expression" dxfId="5" priority="17">
      <formula>AND(B336&gt;$A$310,1)</formula>
    </cfRule>
  </conditionalFormatting>
  <conditionalFormatting sqref="C310:C336 C86:C112 C30:C55 C142:C168 C114:C140 C198:C224 C170:C196 C254:C280 C282:C308 C58:C84 C226:C252 C2:C28">
    <cfRule type="cellIs" dxfId="4" priority="1" operator="equal">
      <formula>0</formula>
    </cfRule>
    <cfRule type="expression" dxfId="3" priority="3">
      <formula>AND(F2,1)</formula>
    </cfRule>
  </conditionalFormatting>
  <conditionalFormatting sqref="B224">
    <cfRule type="expression" dxfId="2" priority="38">
      <formula>AND(B224&gt;$A$198,1)</formula>
    </cfRule>
  </conditionalFormatting>
  <conditionalFormatting sqref="B280">
    <cfRule type="expression" dxfId="1" priority="46">
      <formula>AND(B280&gt;$A$254,1)</formula>
    </cfRule>
  </conditionalFormatting>
  <conditionalFormatting sqref="B54:B55">
    <cfRule type="expression" dxfId="0" priority="56">
      <formula>AND(B54&gt;$A$30,1)</formula>
    </cfRule>
  </conditionalFormatting>
  <pageMargins left="0.51181102362204722" right="0.51181102362204722" top="0.39370078740157483" bottom="0.59055118110236227" header="0.31496062992125984" footer="0.31496062992125984"/>
  <pageSetup paperSize="9" scale="78" fitToHeight="0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FF00"/>
  </sheetPr>
  <dimension ref="A1:X45"/>
  <sheetViews>
    <sheetView workbookViewId="0">
      <selection activeCell="B5" sqref="B5"/>
    </sheetView>
  </sheetViews>
  <sheetFormatPr defaultRowHeight="15"/>
  <cols>
    <col min="1" max="1" width="22.7109375" customWidth="1"/>
    <col min="2" max="3" width="9.7109375" customWidth="1"/>
    <col min="4" max="4" width="3.7109375" customWidth="1"/>
    <col min="6" max="6" width="3.7109375" customWidth="1"/>
    <col min="8" max="8" width="3.7109375" customWidth="1"/>
    <col min="10" max="10" width="3.7109375" customWidth="1"/>
    <col min="12" max="12" width="3.7109375" customWidth="1"/>
    <col min="14" max="14" width="3.7109375" customWidth="1"/>
    <col min="16" max="16" width="3.7109375" customWidth="1"/>
    <col min="18" max="18" width="3.7109375" customWidth="1"/>
    <col min="20" max="20" width="3.7109375" customWidth="1"/>
    <col min="22" max="22" width="3.7109375" customWidth="1"/>
    <col min="24" max="24" width="3.7109375" customWidth="1"/>
    <col min="26" max="26" width="4.7109375" customWidth="1"/>
  </cols>
  <sheetData>
    <row r="1" spans="1:24">
      <c r="A1" s="21" t="s">
        <v>34</v>
      </c>
      <c r="B1" s="3"/>
      <c r="C1" s="20" t="s">
        <v>31</v>
      </c>
    </row>
    <row r="2" spans="1:24">
      <c r="A2" s="15"/>
      <c r="B2" s="43">
        <f>rok!A1</f>
        <v>2019</v>
      </c>
      <c r="C2" s="43" t="s">
        <v>40</v>
      </c>
    </row>
    <row r="3" spans="1:24">
      <c r="A3" s="22" t="s">
        <v>36</v>
      </c>
      <c r="B3" s="94">
        <f>rok!A1</f>
        <v>2019</v>
      </c>
      <c r="C3" s="14" t="s">
        <v>28</v>
      </c>
      <c r="D3" s="12">
        <f>IF(MOD(B3,4)=0,1,0)</f>
        <v>0</v>
      </c>
      <c r="E3" s="17"/>
      <c r="F3" s="18"/>
    </row>
    <row r="4" spans="1:24">
      <c r="A4" s="14" t="s">
        <v>32</v>
      </c>
      <c r="B4" s="16">
        <f>MOD(INT((B3-2000)*1.25)+6+1-D3,7)</f>
        <v>2</v>
      </c>
      <c r="C4" s="4" t="s">
        <v>35</v>
      </c>
      <c r="D4" s="13"/>
    </row>
    <row r="5" spans="1:24">
      <c r="A5" s="46" t="s">
        <v>33</v>
      </c>
      <c r="B5" s="23">
        <f>IF(B11&lt;5,1,0)</f>
        <v>1</v>
      </c>
      <c r="C5" s="4"/>
    </row>
    <row r="6" spans="1:24">
      <c r="A6" s="44"/>
      <c r="B6" s="45"/>
      <c r="C6" s="5"/>
    </row>
    <row r="7" spans="1:24">
      <c r="B7" s="9" t="s">
        <v>0</v>
      </c>
      <c r="C7" s="5"/>
      <c r="D7" s="9" t="s">
        <v>1</v>
      </c>
      <c r="F7" s="9" t="s">
        <v>2</v>
      </c>
      <c r="H7" s="9" t="s">
        <v>3</v>
      </c>
      <c r="J7" s="9" t="s">
        <v>4</v>
      </c>
      <c r="L7" s="9" t="s">
        <v>5</v>
      </c>
      <c r="N7" s="9" t="s">
        <v>6</v>
      </c>
      <c r="P7" s="9" t="s">
        <v>7</v>
      </c>
      <c r="R7" s="9" t="s">
        <v>8</v>
      </c>
      <c r="T7" s="9" t="s">
        <v>9</v>
      </c>
      <c r="V7" s="9" t="s">
        <v>10</v>
      </c>
      <c r="X7" s="10" t="s">
        <v>11</v>
      </c>
    </row>
    <row r="8" spans="1:24">
      <c r="B8" s="27">
        <v>31</v>
      </c>
      <c r="C8" s="26"/>
      <c r="D8" s="11">
        <f>28+D3</f>
        <v>28</v>
      </c>
      <c r="E8" s="26"/>
      <c r="F8" s="27">
        <v>31</v>
      </c>
      <c r="G8" s="26"/>
      <c r="H8" s="27">
        <v>30</v>
      </c>
      <c r="I8" s="26"/>
      <c r="J8" s="27">
        <v>31</v>
      </c>
      <c r="K8" s="26"/>
      <c r="L8" s="27">
        <v>30</v>
      </c>
      <c r="M8" s="26"/>
      <c r="N8" s="27">
        <v>31</v>
      </c>
      <c r="O8" s="26"/>
      <c r="P8" s="27">
        <v>31</v>
      </c>
      <c r="Q8" s="26"/>
      <c r="R8" s="27">
        <v>30</v>
      </c>
      <c r="S8" s="26"/>
      <c r="T8" s="27">
        <v>31</v>
      </c>
      <c r="U8" s="26"/>
      <c r="V8" s="27">
        <v>30</v>
      </c>
      <c r="W8" s="26"/>
      <c r="X8" s="26">
        <v>31</v>
      </c>
    </row>
    <row r="9" spans="1:24">
      <c r="A9" s="8" t="s">
        <v>26</v>
      </c>
      <c r="B9" s="7">
        <f>B8-28</f>
        <v>3</v>
      </c>
      <c r="C9" s="7"/>
      <c r="D9" s="7">
        <f t="shared" ref="D9:V9" si="0">D8-28</f>
        <v>0</v>
      </c>
      <c r="E9" s="7"/>
      <c r="F9" s="7">
        <f t="shared" si="0"/>
        <v>3</v>
      </c>
      <c r="G9" s="7"/>
      <c r="H9" s="7">
        <f t="shared" si="0"/>
        <v>2</v>
      </c>
      <c r="I9" s="7"/>
      <c r="J9" s="7">
        <f t="shared" si="0"/>
        <v>3</v>
      </c>
      <c r="K9" s="7"/>
      <c r="L9" s="7">
        <f t="shared" si="0"/>
        <v>2</v>
      </c>
      <c r="M9" s="7"/>
      <c r="N9" s="7">
        <f t="shared" si="0"/>
        <v>3</v>
      </c>
      <c r="O9" s="7"/>
      <c r="P9" s="7">
        <f t="shared" si="0"/>
        <v>3</v>
      </c>
      <c r="Q9" s="7"/>
      <c r="R9" s="7">
        <f t="shared" si="0"/>
        <v>2</v>
      </c>
      <c r="S9" s="7"/>
      <c r="T9" s="7">
        <f t="shared" si="0"/>
        <v>3</v>
      </c>
      <c r="U9" s="7"/>
      <c r="V9" s="7">
        <f t="shared" si="0"/>
        <v>2</v>
      </c>
      <c r="W9" s="7"/>
      <c r="X9" s="7"/>
    </row>
    <row r="10" spans="1:24">
      <c r="A10" s="5" t="s">
        <v>27</v>
      </c>
      <c r="B10" s="6">
        <f>B4</f>
        <v>2</v>
      </c>
      <c r="D10">
        <f>MOD(B10+B9,7)</f>
        <v>5</v>
      </c>
      <c r="F10">
        <f>MOD(D10+D9,7)</f>
        <v>5</v>
      </c>
      <c r="H10">
        <f>MOD(F10+F9,7)</f>
        <v>1</v>
      </c>
      <c r="J10">
        <f>MOD(H10+H9,7)</f>
        <v>3</v>
      </c>
      <c r="L10">
        <f>MOD(J10+J9,7)</f>
        <v>6</v>
      </c>
      <c r="N10">
        <f>MOD(L10+L9,7)</f>
        <v>1</v>
      </c>
      <c r="P10">
        <f>MOD(N10+N9,7)</f>
        <v>4</v>
      </c>
      <c r="R10">
        <f>MOD(P10+P9,7)</f>
        <v>0</v>
      </c>
      <c r="T10">
        <f>MOD(R10+R9,7)</f>
        <v>2</v>
      </c>
      <c r="V10">
        <f>MOD(T10+T9,7)</f>
        <v>5</v>
      </c>
      <c r="X10">
        <f>MOD(V10+V9,7)</f>
        <v>0</v>
      </c>
    </row>
    <row r="11" spans="1:24">
      <c r="A11" s="10" t="s">
        <v>38</v>
      </c>
      <c r="B11" s="47">
        <f>IF(B10=0,7,B10)</f>
        <v>2</v>
      </c>
      <c r="C11" s="40"/>
      <c r="D11" s="40">
        <f>IF(D10=0,7,D10)</f>
        <v>5</v>
      </c>
      <c r="E11" s="40"/>
      <c r="F11" s="40">
        <f>IF(F10=0,7,F10)</f>
        <v>5</v>
      </c>
      <c r="G11" s="40"/>
      <c r="H11" s="40">
        <f>IF(H10=0,7,H10)</f>
        <v>1</v>
      </c>
      <c r="I11" s="40"/>
      <c r="J11" s="40">
        <f>IF(J10=0,7,J10)</f>
        <v>3</v>
      </c>
      <c r="K11" s="40"/>
      <c r="L11" s="40">
        <f>IF(L10=0,7,L10)</f>
        <v>6</v>
      </c>
      <c r="M11" s="40"/>
      <c r="N11" s="40">
        <f>IF(N10=0,7,N10)</f>
        <v>1</v>
      </c>
      <c r="O11" s="40"/>
      <c r="P11" s="40">
        <f>IF(P10=0,7,P10)</f>
        <v>4</v>
      </c>
      <c r="Q11" s="40"/>
      <c r="R11" s="40">
        <f>IF(R10=0,7,R10)</f>
        <v>7</v>
      </c>
      <c r="S11" s="40"/>
      <c r="T11" s="40">
        <f>IF(T10=0,7,T10)</f>
        <v>2</v>
      </c>
      <c r="U11" s="40"/>
      <c r="V11" s="40">
        <f>IF(V10=0,7,V10)</f>
        <v>5</v>
      </c>
      <c r="W11" s="40"/>
      <c r="X11" s="40">
        <f>IF(X10=0,7,X10)</f>
        <v>7</v>
      </c>
    </row>
    <row r="12" spans="1:24">
      <c r="A12" s="5" t="s">
        <v>41</v>
      </c>
      <c r="B12" s="48">
        <f>IF(B10=0,0,7-B10)</f>
        <v>5</v>
      </c>
      <c r="C12" s="48"/>
      <c r="D12" s="48">
        <f t="shared" ref="D12:X12" si="1">IF(D10=0,0,7-D10)</f>
        <v>2</v>
      </c>
      <c r="E12" s="48"/>
      <c r="F12" s="48">
        <f t="shared" si="1"/>
        <v>2</v>
      </c>
      <c r="G12" s="48"/>
      <c r="H12" s="48">
        <f t="shared" si="1"/>
        <v>6</v>
      </c>
      <c r="I12" s="48"/>
      <c r="J12" s="48">
        <f t="shared" si="1"/>
        <v>4</v>
      </c>
      <c r="K12" s="48"/>
      <c r="L12" s="48">
        <f t="shared" si="1"/>
        <v>1</v>
      </c>
      <c r="M12" s="48"/>
      <c r="N12" s="48">
        <f t="shared" si="1"/>
        <v>6</v>
      </c>
      <c r="O12" s="48"/>
      <c r="P12" s="48">
        <f t="shared" si="1"/>
        <v>3</v>
      </c>
      <c r="Q12" s="48"/>
      <c r="R12" s="48">
        <f t="shared" si="1"/>
        <v>0</v>
      </c>
      <c r="S12" s="48"/>
      <c r="T12" s="48">
        <f t="shared" si="1"/>
        <v>5</v>
      </c>
      <c r="U12" s="48"/>
      <c r="V12" s="48">
        <f t="shared" si="1"/>
        <v>2</v>
      </c>
      <c r="W12" s="48"/>
      <c r="X12" s="48">
        <f t="shared" si="1"/>
        <v>0</v>
      </c>
    </row>
    <row r="13" spans="1:24">
      <c r="A13" s="5"/>
    </row>
    <row r="14" spans="1:24">
      <c r="A14" s="49" t="s">
        <v>44</v>
      </c>
      <c r="B14" s="49" t="s">
        <v>29</v>
      </c>
      <c r="C14" s="49" t="s">
        <v>30</v>
      </c>
    </row>
    <row r="15" spans="1:24">
      <c r="B15" s="19">
        <v>2000</v>
      </c>
      <c r="C15" s="7">
        <v>6</v>
      </c>
    </row>
    <row r="16" spans="1:24">
      <c r="B16" s="7">
        <v>2001</v>
      </c>
      <c r="C16" s="7">
        <v>1</v>
      </c>
    </row>
    <row r="17" spans="2:3">
      <c r="B17" s="7">
        <v>2002</v>
      </c>
      <c r="C17" s="7">
        <v>2</v>
      </c>
    </row>
    <row r="18" spans="2:3">
      <c r="B18" s="7">
        <v>2003</v>
      </c>
      <c r="C18" s="7">
        <v>3</v>
      </c>
    </row>
    <row r="19" spans="2:3">
      <c r="B19" s="19">
        <v>2004</v>
      </c>
      <c r="C19" s="7">
        <v>4</v>
      </c>
    </row>
    <row r="20" spans="2:3">
      <c r="B20" s="7">
        <v>2005</v>
      </c>
      <c r="C20" s="7">
        <v>6</v>
      </c>
    </row>
    <row r="21" spans="2:3">
      <c r="B21" s="7">
        <v>2006</v>
      </c>
      <c r="C21" s="7">
        <v>7</v>
      </c>
    </row>
    <row r="22" spans="2:3">
      <c r="B22" s="7">
        <v>2007</v>
      </c>
      <c r="C22" s="7">
        <v>1</v>
      </c>
    </row>
    <row r="23" spans="2:3">
      <c r="B23" s="19">
        <v>2008</v>
      </c>
      <c r="C23" s="7">
        <v>3</v>
      </c>
    </row>
    <row r="24" spans="2:3">
      <c r="B24" s="7">
        <v>2009</v>
      </c>
      <c r="C24" s="7">
        <v>4</v>
      </c>
    </row>
    <row r="25" spans="2:3">
      <c r="B25" s="7">
        <v>2010</v>
      </c>
      <c r="C25" s="7">
        <v>5</v>
      </c>
    </row>
    <row r="26" spans="2:3">
      <c r="B26" s="7">
        <v>2011</v>
      </c>
      <c r="C26" s="7">
        <v>6</v>
      </c>
    </row>
    <row r="27" spans="2:3">
      <c r="B27" s="19">
        <v>2012</v>
      </c>
      <c r="C27" s="7">
        <v>7</v>
      </c>
    </row>
    <row r="28" spans="2:3">
      <c r="B28" s="7">
        <v>2013</v>
      </c>
      <c r="C28" s="7">
        <v>2</v>
      </c>
    </row>
    <row r="29" spans="2:3">
      <c r="B29" s="7">
        <v>2014</v>
      </c>
      <c r="C29" s="7">
        <v>3</v>
      </c>
    </row>
    <row r="30" spans="2:3">
      <c r="B30" s="7">
        <v>2015</v>
      </c>
      <c r="C30" s="7">
        <v>4</v>
      </c>
    </row>
    <row r="31" spans="2:3">
      <c r="B31" s="19">
        <v>2016</v>
      </c>
      <c r="C31" s="7">
        <v>5</v>
      </c>
    </row>
    <row r="32" spans="2:3">
      <c r="B32" s="7">
        <v>2017</v>
      </c>
      <c r="C32" s="7">
        <v>7</v>
      </c>
    </row>
    <row r="33" spans="2:3">
      <c r="B33" s="7">
        <v>2018</v>
      </c>
      <c r="C33" s="7">
        <v>1</v>
      </c>
    </row>
    <row r="34" spans="2:3">
      <c r="B34" s="7">
        <v>2019</v>
      </c>
      <c r="C34" s="7">
        <v>2</v>
      </c>
    </row>
    <row r="35" spans="2:3">
      <c r="B35" s="19">
        <v>2020</v>
      </c>
      <c r="C35" s="7">
        <v>3</v>
      </c>
    </row>
    <row r="36" spans="2:3">
      <c r="B36" s="7">
        <v>2021</v>
      </c>
      <c r="C36" s="7">
        <v>5</v>
      </c>
    </row>
    <row r="37" spans="2:3">
      <c r="B37" s="7">
        <v>2022</v>
      </c>
      <c r="C37" s="7">
        <v>6</v>
      </c>
    </row>
    <row r="38" spans="2:3">
      <c r="B38" s="7">
        <v>2023</v>
      </c>
      <c r="C38" s="7">
        <v>7</v>
      </c>
    </row>
    <row r="39" spans="2:3">
      <c r="B39" s="19">
        <v>2024</v>
      </c>
      <c r="C39" s="7">
        <v>1</v>
      </c>
    </row>
    <row r="40" spans="2:3">
      <c r="B40" s="7">
        <v>2025</v>
      </c>
      <c r="C40" s="7">
        <v>3</v>
      </c>
    </row>
    <row r="41" spans="2:3">
      <c r="B41" s="7">
        <v>2026</v>
      </c>
      <c r="C41" s="7">
        <v>4</v>
      </c>
    </row>
    <row r="42" spans="2:3">
      <c r="B42" s="7">
        <v>2027</v>
      </c>
      <c r="C42" s="7">
        <v>5</v>
      </c>
    </row>
    <row r="43" spans="2:3">
      <c r="B43" s="19">
        <v>2028</v>
      </c>
      <c r="C43" s="7">
        <v>6</v>
      </c>
    </row>
    <row r="44" spans="2:3">
      <c r="B44" s="7">
        <v>2029</v>
      </c>
      <c r="C44" s="7">
        <v>1</v>
      </c>
    </row>
    <row r="45" spans="2:3">
      <c r="B45" s="7">
        <v>2030</v>
      </c>
      <c r="C45" s="7">
        <v>2</v>
      </c>
    </row>
  </sheetData>
  <hyperlinks>
    <hyperlink ref="C1" r:id="rId1"/>
  </hyperlinks>
  <pageMargins left="0.7" right="0.7" top="0.78740157499999996" bottom="0.78740157499999996" header="0.3" footer="0.3"/>
  <pageSetup paperSize="9" orientation="portrait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rok</vt:lpstr>
      <vt:lpstr>ukoly</vt:lpstr>
      <vt:lpstr>zakazky</vt:lpstr>
      <vt:lpstr>vypocty</vt:lpstr>
    </vt:vector>
  </TitlesOfParts>
  <Company>Continental AG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uid79108</dc:creator>
  <cp:lastModifiedBy>im</cp:lastModifiedBy>
  <cp:lastPrinted>2017-01-03T23:29:21Z</cp:lastPrinted>
  <dcterms:created xsi:type="dcterms:W3CDTF">2016-05-11T09:19:26Z</dcterms:created>
  <dcterms:modified xsi:type="dcterms:W3CDTF">2019-06-30T00:15:28Z</dcterms:modified>
</cp:coreProperties>
</file>