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es\Plocha\"/>
    </mc:Choice>
  </mc:AlternateContent>
  <xr:revisionPtr revIDLastSave="0" documentId="13_ncr:11_{7697A8B5-C258-4EF3-8DC5-22F7981F238A}" xr6:coauthVersionLast="45" xr6:coauthVersionMax="45" xr10:uidLastSave="{00000000-0000-0000-0000-000000000000}"/>
  <bookViews>
    <workbookView xWindow="-108" yWindow="-108" windowWidth="23256" windowHeight="11964" xr2:uid="{C061044A-0809-4924-9417-2D4213197374}"/>
  </bookViews>
  <sheets>
    <sheet name="Faktura" sheetId="1" r:id="rId1"/>
    <sheet name="Zákazníci" sheetId="3" r:id="rId2"/>
    <sheet name="Sklad" sheetId="4" r:id="rId3"/>
  </sheets>
  <functionGroups builtInGroupCount="19"/>
  <definedNames>
    <definedName name="_xlnm._FilterDatabase" localSheetId="0" hidden="1">Faktura!$AT$26:$AT$40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9" i="1" l="1"/>
  <c r="J42" i="1"/>
  <c r="J3" i="4" l="1"/>
  <c r="I3" i="4"/>
  <c r="AM21" i="1"/>
  <c r="AC21" i="1"/>
  <c r="AD19" i="1"/>
  <c r="AD17" i="1"/>
  <c r="AC15" i="1"/>
  <c r="Z15" i="1"/>
  <c r="Z13" i="1"/>
  <c r="Z11" i="1"/>
  <c r="P9" i="1"/>
  <c r="AF29" i="1" l="1"/>
  <c r="AN29" i="1" l="1"/>
  <c r="AG42" i="1" l="1"/>
</calcChain>
</file>

<file path=xl/sharedStrings.xml><?xml version="1.0" encoding="utf-8"?>
<sst xmlns="http://schemas.openxmlformats.org/spreadsheetml/2006/main" count="50" uniqueCount="42">
  <si>
    <t>Firma:</t>
  </si>
  <si>
    <t>DIČ:</t>
  </si>
  <si>
    <t>Slovy:</t>
  </si>
  <si>
    <t>Email:</t>
  </si>
  <si>
    <t>RČ.:</t>
  </si>
  <si>
    <t>Mobil:</t>
  </si>
  <si>
    <t>Přijato od:</t>
  </si>
  <si>
    <t>Jméno příjmení:</t>
  </si>
  <si>
    <t>PSČ a Město:</t>
  </si>
  <si>
    <t>Adresa:</t>
  </si>
  <si>
    <t>IČ/RČ:</t>
  </si>
  <si>
    <t>Ze dne:</t>
  </si>
  <si>
    <t>Přijal:</t>
  </si>
  <si>
    <t>Cena bez DPH:</t>
  </si>
  <si>
    <t>DPH:</t>
  </si>
  <si>
    <t>Celkem Kč:</t>
  </si>
  <si>
    <t>Číslo:</t>
  </si>
  <si>
    <t>Stvrzenka</t>
  </si>
  <si>
    <t>DPH Kč</t>
  </si>
  <si>
    <t>Účel platby</t>
  </si>
  <si>
    <t>CELKEM K ÚHRADĚ:</t>
  </si>
  <si>
    <t>S T V R Z E N K A</t>
  </si>
  <si>
    <t>Platba za podnájem za měsíc červenec 2020.</t>
  </si>
  <si>
    <t>Poznámka</t>
  </si>
  <si>
    <t>Sloupec1</t>
  </si>
  <si>
    <t>PSČ</t>
  </si>
  <si>
    <t>ID</t>
  </si>
  <si>
    <t>Pol.</t>
  </si>
  <si>
    <t>Název</t>
  </si>
  <si>
    <t>Množství</t>
  </si>
  <si>
    <t>MJ</t>
  </si>
  <si>
    <t>Cena za MJ</t>
  </si>
  <si>
    <t>Sazba DPH</t>
  </si>
  <si>
    <t>DPH</t>
  </si>
  <si>
    <t>Celkem</t>
  </si>
  <si>
    <t>Platba za podnájem za měsíc</t>
  </si>
  <si>
    <t>ks</t>
  </si>
  <si>
    <t>Datum platby:</t>
  </si>
  <si>
    <t>Způsob platby:</t>
  </si>
  <si>
    <t>Hotově</t>
  </si>
  <si>
    <t>Šesttisícpětset korun českých</t>
  </si>
  <si>
    <t>Zde je čárový kód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</si>
</sst>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č&quot;_-;\-* #,##0.00\ &quot;Kč&quot;_-;_-* &quot;-&quot;??\ &quot;Kč&quot;_-;_-@_-"/>
    <numFmt numFmtId="164" formatCode="#,##0.00\ &quot;Kč&quot;"/>
    <numFmt numFmtId="165" formatCode="000\ 00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"/>
      <color theme="1"/>
      <name val="Calibri"/>
      <family val="2"/>
      <charset val="238"/>
      <scheme val="minor"/>
    </font>
    <font>
      <sz val="11"/>
      <color theme="1"/>
      <name val="Code 128"/>
      <charset val="2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9">
    <xf numFmtId="0" fontId="0" fillId="0" borderId="0" xfId="0"/>
    <xf numFmtId="0" fontId="3" fillId="0" borderId="0" xfId="0" applyFont="1" applyBorder="1" applyProtection="1">
      <protection hidden="1"/>
    </xf>
    <xf numFmtId="0" fontId="2" fillId="0" borderId="8" xfId="0" applyFont="1" applyBorder="1" applyProtection="1">
      <protection hidden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44" fontId="0" fillId="0" borderId="0" xfId="1" applyFont="1"/>
    <xf numFmtId="9" fontId="0" fillId="0" borderId="0" xfId="1" applyNumberFormat="1" applyFont="1"/>
    <xf numFmtId="0" fontId="0" fillId="0" borderId="5" xfId="0" applyFont="1" applyBorder="1" applyProtection="1">
      <protection hidden="1"/>
    </xf>
    <xf numFmtId="0" fontId="0" fillId="0" borderId="6" xfId="0" applyFont="1" applyBorder="1" applyProtection="1">
      <protection hidden="1"/>
    </xf>
    <xf numFmtId="0" fontId="0" fillId="0" borderId="7" xfId="0" applyFont="1" applyBorder="1" applyProtection="1">
      <protection hidden="1"/>
    </xf>
    <xf numFmtId="0" fontId="0" fillId="0" borderId="0" xfId="0" applyFont="1" applyProtection="1">
      <protection hidden="1"/>
    </xf>
    <xf numFmtId="0" fontId="0" fillId="0" borderId="8" xfId="0" applyFont="1" applyBorder="1" applyProtection="1"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0" fillId="0" borderId="0" xfId="0" applyFont="1" applyBorder="1" applyProtection="1">
      <protection hidden="1"/>
    </xf>
    <xf numFmtId="0" fontId="0" fillId="0" borderId="9" xfId="0" applyFont="1" applyBorder="1" applyProtection="1"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vertical="center"/>
      <protection hidden="1"/>
    </xf>
    <xf numFmtId="0" fontId="8" fillId="0" borderId="0" xfId="0" applyFont="1" applyBorder="1" applyAlignment="1" applyProtection="1">
      <alignment horizontal="right" vertical="center"/>
      <protection hidden="1"/>
    </xf>
    <xf numFmtId="0" fontId="9" fillId="0" borderId="0" xfId="0" applyFont="1" applyBorder="1" applyAlignment="1" applyProtection="1">
      <protection hidden="1"/>
    </xf>
    <xf numFmtId="14" fontId="10" fillId="0" borderId="0" xfId="0" applyNumberFormat="1" applyFont="1" applyBorder="1" applyAlignment="1" applyProtection="1">
      <alignment horizontal="left"/>
      <protection hidden="1"/>
    </xf>
    <xf numFmtId="14" fontId="9" fillId="0" borderId="0" xfId="0" applyNumberFormat="1" applyFont="1" applyBorder="1" applyAlignment="1" applyProtection="1">
      <alignment horizontal="left"/>
      <protection hidden="1"/>
    </xf>
    <xf numFmtId="0" fontId="9" fillId="0" borderId="0" xfId="0" applyFont="1" applyBorder="1" applyAlignment="1" applyProtection="1">
      <alignment horizontal="left"/>
      <protection hidden="1"/>
    </xf>
    <xf numFmtId="0" fontId="0" fillId="2" borderId="8" xfId="0" applyFont="1" applyFill="1" applyBorder="1" applyProtection="1">
      <protection hidden="1"/>
    </xf>
    <xf numFmtId="0" fontId="0" fillId="2" borderId="0" xfId="0" applyFont="1" applyFill="1" applyBorder="1" applyProtection="1">
      <protection hidden="1"/>
    </xf>
    <xf numFmtId="14" fontId="9" fillId="2" borderId="0" xfId="0" applyNumberFormat="1" applyFont="1" applyFill="1" applyBorder="1" applyAlignment="1" applyProtection="1">
      <protection hidden="1"/>
    </xf>
    <xf numFmtId="0" fontId="9" fillId="2" borderId="0" xfId="0" applyFont="1" applyFill="1" applyBorder="1" applyAlignment="1" applyProtection="1">
      <alignment horizontal="left"/>
      <protection hidden="1"/>
    </xf>
    <xf numFmtId="14" fontId="9" fillId="2" borderId="0" xfId="0" applyNumberFormat="1" applyFont="1" applyFill="1" applyBorder="1" applyAlignment="1" applyProtection="1">
      <alignment horizontal="left"/>
      <protection hidden="1"/>
    </xf>
    <xf numFmtId="0" fontId="0" fillId="2" borderId="9" xfId="0" applyFont="1" applyFill="1" applyBorder="1" applyProtection="1">
      <protection hidden="1"/>
    </xf>
    <xf numFmtId="14" fontId="9" fillId="0" borderId="0" xfId="0" applyNumberFormat="1" applyFont="1" applyBorder="1" applyAlignment="1" applyProtection="1">
      <protection hidden="1"/>
    </xf>
    <xf numFmtId="14" fontId="9" fillId="0" borderId="2" xfId="0" applyNumberFormat="1" applyFont="1" applyBorder="1" applyAlignment="1" applyProtection="1">
      <alignment horizontal="left"/>
      <protection hidden="1"/>
    </xf>
    <xf numFmtId="0" fontId="0" fillId="0" borderId="1" xfId="0" applyFont="1" applyFill="1" applyBorder="1" applyProtection="1">
      <protection hidden="1"/>
    </xf>
    <xf numFmtId="0" fontId="0" fillId="0" borderId="2" xfId="0" applyFont="1" applyBorder="1" applyProtection="1">
      <protection hidden="1"/>
    </xf>
    <xf numFmtId="0" fontId="0" fillId="0" borderId="0" xfId="0" applyFont="1" applyBorder="1" applyAlignment="1" applyProtection="1">
      <alignment horizontal="right"/>
      <protection hidden="1"/>
    </xf>
    <xf numFmtId="0" fontId="0" fillId="0" borderId="0" xfId="0" applyFon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0" fillId="0" borderId="2" xfId="0" applyFon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right"/>
      <protection hidden="1"/>
    </xf>
    <xf numFmtId="0" fontId="0" fillId="0" borderId="0" xfId="0" applyFont="1" applyBorder="1" applyAlignment="1" applyProtection="1">
      <alignment horizontal="center"/>
      <protection hidden="1"/>
    </xf>
    <xf numFmtId="0" fontId="0" fillId="0" borderId="1" xfId="0" applyFont="1" applyBorder="1" applyProtection="1">
      <protection hidden="1"/>
    </xf>
    <xf numFmtId="0" fontId="0" fillId="0" borderId="3" xfId="0" applyFont="1" applyBorder="1" applyProtection="1">
      <protection hidden="1"/>
    </xf>
    <xf numFmtId="0" fontId="10" fillId="0" borderId="4" xfId="0" applyFont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vertical="center"/>
      <protection hidden="1"/>
    </xf>
    <xf numFmtId="164" fontId="10" fillId="0" borderId="4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Border="1" applyProtection="1">
      <protection hidden="1"/>
    </xf>
    <xf numFmtId="0" fontId="10" fillId="0" borderId="0" xfId="0" applyFont="1" applyBorder="1" applyAlignment="1" applyProtection="1">
      <alignment vertical="center"/>
      <protection hidden="1"/>
    </xf>
    <xf numFmtId="164" fontId="10" fillId="0" borderId="0" xfId="0" applyNumberFormat="1" applyFont="1" applyBorder="1" applyAlignment="1" applyProtection="1">
      <alignment horizontal="center" vertical="center"/>
      <protection hidden="1"/>
    </xf>
    <xf numFmtId="164" fontId="11" fillId="0" borderId="0" xfId="0" applyNumberFormat="1" applyFont="1" applyBorder="1" applyAlignment="1" applyProtection="1">
      <alignment horizontal="center"/>
      <protection hidden="1"/>
    </xf>
    <xf numFmtId="0" fontId="11" fillId="0" borderId="0" xfId="0" applyFont="1" applyBorder="1" applyAlignment="1" applyProtection="1">
      <alignment horizontal="left"/>
      <protection hidden="1"/>
    </xf>
    <xf numFmtId="164" fontId="0" fillId="0" borderId="0" xfId="0" applyNumberFormat="1" applyFont="1" applyBorder="1" applyAlignment="1" applyProtection="1">
      <alignment horizontal="center"/>
      <protection hidden="1"/>
    </xf>
    <xf numFmtId="0" fontId="0" fillId="0" borderId="0" xfId="0" applyFont="1" applyBorder="1" applyAlignment="1" applyProtection="1">
      <protection hidden="1"/>
    </xf>
    <xf numFmtId="0" fontId="0" fillId="0" borderId="0" xfId="0" applyFont="1" applyBorder="1" applyAlignment="1" applyProtection="1">
      <alignment horizontal="left"/>
      <protection locked="0"/>
    </xf>
    <xf numFmtId="164" fontId="11" fillId="0" borderId="0" xfId="1" applyNumberFormat="1" applyFont="1" applyBorder="1" applyAlignment="1" applyProtection="1">
      <alignment horizontal="center"/>
      <protection locked="0"/>
    </xf>
    <xf numFmtId="9" fontId="11" fillId="0" borderId="0" xfId="2" applyFont="1" applyBorder="1" applyAlignment="1" applyProtection="1">
      <alignment horizontal="center"/>
      <protection locked="0"/>
    </xf>
    <xf numFmtId="164" fontId="11" fillId="0" borderId="0" xfId="1" applyNumberFormat="1" applyFont="1" applyBorder="1" applyAlignment="1" applyProtection="1">
      <alignment horizontal="center"/>
      <protection hidden="1"/>
    </xf>
    <xf numFmtId="164" fontId="10" fillId="0" borderId="0" xfId="1" applyNumberFormat="1" applyFont="1" applyBorder="1" applyAlignment="1" applyProtection="1">
      <alignment horizontal="center"/>
      <protection hidden="1"/>
    </xf>
    <xf numFmtId="0" fontId="0" fillId="0" borderId="3" xfId="0" applyFont="1" applyBorder="1" applyAlignment="1" applyProtection="1">
      <alignment horizontal="left"/>
      <protection locked="0"/>
    </xf>
    <xf numFmtId="0" fontId="0" fillId="0" borderId="13" xfId="0" applyFont="1" applyBorder="1" applyAlignment="1" applyProtection="1">
      <alignment horizontal="left"/>
      <protection locked="0"/>
    </xf>
    <xf numFmtId="164" fontId="11" fillId="0" borderId="3" xfId="1" applyNumberFormat="1" applyFont="1" applyBorder="1" applyAlignment="1" applyProtection="1">
      <alignment horizontal="center"/>
      <protection locked="0"/>
    </xf>
    <xf numFmtId="9" fontId="11" fillId="0" borderId="3" xfId="2" applyFont="1" applyBorder="1" applyAlignment="1" applyProtection="1">
      <alignment horizontal="center"/>
      <protection locked="0"/>
    </xf>
    <xf numFmtId="164" fontId="11" fillId="0" borderId="3" xfId="1" applyNumberFormat="1" applyFont="1" applyBorder="1" applyAlignment="1" applyProtection="1">
      <alignment horizontal="center"/>
      <protection hidden="1"/>
    </xf>
    <xf numFmtId="164" fontId="10" fillId="0" borderId="3" xfId="1" applyNumberFormat="1" applyFont="1" applyBorder="1" applyAlignment="1" applyProtection="1">
      <alignment horizontal="center"/>
      <protection hidden="1"/>
    </xf>
    <xf numFmtId="0" fontId="11" fillId="0" borderId="0" xfId="0" applyFont="1" applyProtection="1">
      <protection hidden="1"/>
    </xf>
    <xf numFmtId="0" fontId="0" fillId="0" borderId="14" xfId="0" applyFont="1" applyBorder="1" applyProtection="1">
      <protection hidden="1"/>
    </xf>
    <xf numFmtId="0" fontId="0" fillId="0" borderId="4" xfId="0" applyFont="1" applyBorder="1" applyAlignment="1" applyProtection="1">
      <alignment horizontal="left"/>
      <protection locked="0"/>
    </xf>
    <xf numFmtId="0" fontId="0" fillId="0" borderId="15" xfId="0" applyFont="1" applyBorder="1" applyAlignment="1" applyProtection="1">
      <alignment horizontal="left"/>
      <protection locked="0"/>
    </xf>
    <xf numFmtId="0" fontId="0" fillId="0" borderId="4" xfId="0" applyFont="1" applyBorder="1" applyProtection="1">
      <protection hidden="1"/>
    </xf>
    <xf numFmtId="164" fontId="11" fillId="0" borderId="4" xfId="1" applyNumberFormat="1" applyFont="1" applyBorder="1" applyAlignment="1" applyProtection="1">
      <alignment horizontal="center"/>
      <protection locked="0"/>
    </xf>
    <xf numFmtId="9" fontId="11" fillId="0" borderId="4" xfId="2" applyFont="1" applyBorder="1" applyAlignment="1" applyProtection="1">
      <alignment horizontal="center"/>
      <protection locked="0"/>
    </xf>
    <xf numFmtId="164" fontId="11" fillId="0" borderId="4" xfId="1" applyNumberFormat="1" applyFont="1" applyBorder="1" applyAlignment="1" applyProtection="1">
      <alignment horizontal="center"/>
      <protection hidden="1"/>
    </xf>
    <xf numFmtId="164" fontId="10" fillId="0" borderId="4" xfId="1" applyNumberFormat="1" applyFont="1" applyBorder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left"/>
      <protection hidden="1"/>
    </xf>
    <xf numFmtId="0" fontId="9" fillId="0" borderId="0" xfId="0" applyFont="1" applyBorder="1" applyAlignment="1" applyProtection="1">
      <alignment vertical="center"/>
      <protection hidden="1"/>
    </xf>
    <xf numFmtId="0" fontId="0" fillId="0" borderId="10" xfId="0" applyFont="1" applyBorder="1" applyProtection="1">
      <protection hidden="1"/>
    </xf>
    <xf numFmtId="0" fontId="9" fillId="0" borderId="11" xfId="0" applyFont="1" applyBorder="1" applyAlignment="1" applyProtection="1">
      <alignment vertical="center"/>
      <protection hidden="1"/>
    </xf>
    <xf numFmtId="0" fontId="0" fillId="0" borderId="11" xfId="0" applyFont="1" applyBorder="1" applyProtection="1">
      <protection hidden="1"/>
    </xf>
    <xf numFmtId="0" fontId="0" fillId="0" borderId="11" xfId="0" applyFont="1" applyBorder="1" applyAlignment="1" applyProtection="1">
      <protection hidden="1"/>
    </xf>
    <xf numFmtId="0" fontId="0" fillId="0" borderId="12" xfId="0" applyFont="1" applyBorder="1" applyProtection="1">
      <protection hidden="1"/>
    </xf>
    <xf numFmtId="44" fontId="9" fillId="0" borderId="0" xfId="1" applyFont="1" applyBorder="1" applyAlignment="1" applyProtection="1">
      <protection hidden="1"/>
    </xf>
    <xf numFmtId="0" fontId="12" fillId="0" borderId="0" xfId="0" applyFont="1" applyBorder="1" applyProtection="1">
      <protection hidden="1"/>
    </xf>
    <xf numFmtId="0" fontId="2" fillId="0" borderId="0" xfId="0" applyFont="1" applyBorder="1" applyAlignment="1" applyProtection="1">
      <alignment horizontal="left"/>
      <protection hidden="1"/>
    </xf>
    <xf numFmtId="0" fontId="5" fillId="0" borderId="0" xfId="0" applyFont="1" applyBorder="1" applyAlignment="1" applyProtection="1">
      <alignment horizontal="left"/>
      <protection hidden="1"/>
    </xf>
    <xf numFmtId="0" fontId="11" fillId="0" borderId="0" xfId="0" applyFont="1" applyBorder="1" applyAlignment="1" applyProtection="1">
      <alignment vertical="center"/>
      <protection hidden="1"/>
    </xf>
    <xf numFmtId="0" fontId="0" fillId="0" borderId="0" xfId="0" applyFont="1" applyBorder="1" applyAlignment="1" applyProtection="1">
      <alignment horizontal="left" vertical="center"/>
      <protection hidden="1"/>
    </xf>
    <xf numFmtId="0" fontId="0" fillId="0" borderId="0" xfId="0" applyFont="1" applyBorder="1" applyAlignment="1" applyProtection="1">
      <alignment vertical="center"/>
      <protection hidden="1"/>
    </xf>
    <xf numFmtId="164" fontId="0" fillId="0" borderId="0" xfId="0" applyNumberFormat="1" applyFont="1" applyBorder="1" applyAlignment="1" applyProtection="1">
      <alignment horizontal="center" vertical="center"/>
      <protection hidden="1"/>
    </xf>
    <xf numFmtId="0" fontId="2" fillId="0" borderId="9" xfId="0" applyFont="1" applyBorder="1" applyProtection="1">
      <protection hidden="1"/>
    </xf>
    <xf numFmtId="0" fontId="2" fillId="2" borderId="9" xfId="0" applyFont="1" applyFill="1" applyBorder="1" applyProtection="1"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11" fillId="0" borderId="0" xfId="0" applyFont="1" applyAlignment="1" applyProtection="1">
      <alignment horizontal="left"/>
      <protection hidden="1"/>
    </xf>
    <xf numFmtId="14" fontId="11" fillId="0" borderId="0" xfId="0" applyNumberFormat="1" applyFont="1" applyAlignment="1" applyProtection="1">
      <alignment horizontal="left"/>
      <protection hidden="1"/>
    </xf>
    <xf numFmtId="0" fontId="0" fillId="0" borderId="0" xfId="0" applyFont="1" applyBorder="1" applyAlignment="1" applyProtection="1">
      <alignment horizontal="right"/>
      <protection hidden="1"/>
    </xf>
    <xf numFmtId="9" fontId="11" fillId="0" borderId="0" xfId="2" applyFont="1" applyBorder="1" applyAlignment="1" applyProtection="1">
      <alignment horizontal="center" vertical="center"/>
      <protection locked="0"/>
    </xf>
    <xf numFmtId="164" fontId="11" fillId="0" borderId="0" xfId="1" applyNumberFormat="1" applyFont="1" applyBorder="1" applyAlignment="1" applyProtection="1">
      <alignment horizontal="center" vertical="center"/>
      <protection hidden="1"/>
    </xf>
    <xf numFmtId="0" fontId="11" fillId="0" borderId="0" xfId="0" applyFont="1" applyBorder="1" applyAlignment="1" applyProtection="1">
      <alignment horizontal="left" vertical="center"/>
      <protection locked="0"/>
    </xf>
    <xf numFmtId="164" fontId="11" fillId="0" borderId="0" xfId="1" applyNumberFormat="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hidden="1"/>
    </xf>
    <xf numFmtId="0" fontId="0" fillId="0" borderId="4" xfId="0" applyFont="1" applyBorder="1" applyAlignment="1" applyProtection="1">
      <alignment horizontal="center"/>
      <protection hidden="1"/>
    </xf>
    <xf numFmtId="0" fontId="11" fillId="0" borderId="0" xfId="0" applyFont="1" applyBorder="1" applyAlignment="1" applyProtection="1">
      <alignment horizontal="left"/>
      <protection locked="0"/>
    </xf>
    <xf numFmtId="164" fontId="11" fillId="0" borderId="0" xfId="1" applyNumberFormat="1" applyFont="1" applyBorder="1" applyAlignment="1" applyProtection="1">
      <alignment horizontal="center"/>
      <protection locked="0"/>
    </xf>
    <xf numFmtId="9" fontId="11" fillId="0" borderId="0" xfId="2" applyFont="1" applyBorder="1" applyAlignment="1" applyProtection="1">
      <alignment horizontal="center"/>
      <protection locked="0"/>
    </xf>
    <xf numFmtId="164" fontId="11" fillId="0" borderId="0" xfId="1" applyNumberFormat="1" applyFont="1" applyBorder="1" applyAlignment="1" applyProtection="1">
      <alignment horizontal="center"/>
      <protection hidden="1"/>
    </xf>
    <xf numFmtId="44" fontId="9" fillId="0" borderId="0" xfId="1" applyFont="1" applyBorder="1" applyAlignment="1" applyProtection="1">
      <alignment horizontal="center"/>
      <protection hidden="1"/>
    </xf>
    <xf numFmtId="0" fontId="9" fillId="0" borderId="0" xfId="0" applyFont="1" applyBorder="1" applyAlignment="1" applyProtection="1">
      <alignment horizontal="left"/>
      <protection hidden="1"/>
    </xf>
    <xf numFmtId="164" fontId="10" fillId="0" borderId="0" xfId="1" applyNumberFormat="1" applyFont="1" applyBorder="1" applyAlignment="1" applyProtection="1">
      <alignment horizontal="center" vertical="center"/>
      <protection hidden="1"/>
    </xf>
    <xf numFmtId="164" fontId="10" fillId="0" borderId="0" xfId="1" applyNumberFormat="1" applyFont="1" applyBorder="1" applyAlignment="1" applyProtection="1">
      <alignment horizontal="center"/>
      <protection hidden="1"/>
    </xf>
    <xf numFmtId="164" fontId="10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left" vertical="center"/>
      <protection hidden="1"/>
    </xf>
    <xf numFmtId="0" fontId="0" fillId="0" borderId="0" xfId="0" applyFont="1" applyBorder="1" applyAlignment="1" applyProtection="1">
      <alignment horizontal="left"/>
      <protection hidden="1"/>
    </xf>
    <xf numFmtId="0" fontId="9" fillId="0" borderId="0" xfId="0" applyFont="1" applyBorder="1" applyAlignment="1" applyProtection="1">
      <alignment horizontal="left"/>
      <protection locked="0"/>
    </xf>
    <xf numFmtId="3" fontId="0" fillId="0" borderId="0" xfId="0" applyNumberFormat="1" applyFont="1" applyBorder="1" applyAlignment="1" applyProtection="1">
      <alignment horizontal="left"/>
      <protection hidden="1"/>
    </xf>
    <xf numFmtId="0" fontId="0" fillId="0" borderId="0" xfId="0" applyFont="1" applyBorder="1" applyAlignment="1" applyProtection="1">
      <alignment horizontal="center"/>
      <protection hidden="1"/>
    </xf>
    <xf numFmtId="14" fontId="9" fillId="0" borderId="0" xfId="0" applyNumberFormat="1" applyFont="1" applyBorder="1" applyAlignment="1" applyProtection="1">
      <protection locked="0"/>
    </xf>
    <xf numFmtId="0" fontId="2" fillId="0" borderId="0" xfId="0" applyFont="1" applyBorder="1" applyAlignment="1" applyProtection="1">
      <alignment horizontal="left"/>
      <protection hidden="1"/>
    </xf>
    <xf numFmtId="0" fontId="2" fillId="0" borderId="0" xfId="0" applyFont="1" applyBorder="1" applyAlignment="1" applyProtection="1">
      <alignment horizontal="center"/>
      <protection hidden="1"/>
    </xf>
    <xf numFmtId="14" fontId="9" fillId="0" borderId="0" xfId="0" applyNumberFormat="1" applyFont="1" applyBorder="1" applyAlignment="1" applyProtection="1">
      <alignment horizontal="left"/>
      <protection hidden="1"/>
    </xf>
    <xf numFmtId="0" fontId="0" fillId="0" borderId="0" xfId="0" applyFont="1" applyBorder="1" applyAlignment="1" applyProtection="1">
      <alignment horizontal="left"/>
    </xf>
    <xf numFmtId="165" fontId="0" fillId="0" borderId="0" xfId="0" applyNumberFormat="1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</cellXfs>
  <cellStyles count="3">
    <cellStyle name="Měna" xfId="1" builtinId="4"/>
    <cellStyle name="Normální" xfId="0" builtinId="0"/>
    <cellStyle name="Procenta" xfId="2" builtinId="5"/>
  </cellStyles>
  <dxfs count="0"/>
  <tableStyles count="0" defaultTableStyle="TableStyleMedium2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C84EA6-F31C-40C6-BE97-ADB61400E2C0}" name="Tabulka1" displayName="Tabulka1" ref="B2:L8" totalsRowShown="0">
  <tableColumns count="11">
    <tableColumn id="1" xr3:uid="{1446E59C-CEE6-415C-911C-3FBAAC58143A}" name="ID"/>
    <tableColumn id="2" xr3:uid="{38A0CCE4-5E84-4758-8C05-CAE81371EA15}" name="Jméno příjmení:"/>
    <tableColumn id="3" xr3:uid="{CDD89AD0-7BA3-4C3C-B1C7-A5460CAC2FA0}" name="Adresa:"/>
    <tableColumn id="4" xr3:uid="{FACCFE41-07E0-4966-BF3C-F11BE8C47E21}" name="PSČ"/>
    <tableColumn id="5" xr3:uid="{CAF0AFBD-2635-44B2-A7CA-FD09E12751A3}" name="PSČ a Město:"/>
    <tableColumn id="6" xr3:uid="{6D54F16A-DD72-4885-A7FB-17974B70F421}" name="Mobil:"/>
    <tableColumn id="7" xr3:uid="{EC121655-AB68-4923-AB64-B03D0426DC3C}" name="Email:"/>
    <tableColumn id="8" xr3:uid="{9A85F269-BCFD-48C3-BF39-FA9359852254}" name="IČ/RČ:"/>
    <tableColumn id="9" xr3:uid="{216C462B-ACE0-4564-A172-03CCE0193797}" name="DIČ:"/>
    <tableColumn id="10" xr3:uid="{119225ED-45CE-4884-9250-C9286B5871E9}" name="Poznámka"/>
    <tableColumn id="12" xr3:uid="{2AD67A17-BFA8-4234-BE25-036ED2741931}" name="Sloupec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FFD70-BBEE-4CEA-B4B2-53118550297E}">
  <sheetPr codeName="List1" filterMode="1"/>
  <dimension ref="B1:AT177"/>
  <sheetViews>
    <sheetView showGridLines="0" tabSelected="1" view="pageLayout" topLeftCell="A7" zoomScaleNormal="100" workbookViewId="0">
      <selection activeCell="T4" sqref="T4"/>
    </sheetView>
  </sheetViews>
  <sheetFormatPr defaultColWidth="8.5546875" defaultRowHeight="14.4" x14ac:dyDescent="0.3"/>
  <cols>
    <col min="1" max="1" width="0.5546875" style="10" customWidth="1"/>
    <col min="2" max="25" width="2" style="10" customWidth="1"/>
    <col min="26" max="28" width="2.109375" style="10" customWidth="1"/>
    <col min="29" max="46" width="2" style="10" customWidth="1"/>
    <col min="47" max="47" width="0.5546875" style="10" customWidth="1"/>
    <col min="48" max="16384" width="8.5546875" style="10"/>
  </cols>
  <sheetData>
    <row r="1" spans="2:46" ht="2.4" customHeight="1" thickBot="1" x14ac:dyDescent="0.35"/>
    <row r="2" spans="2:46" ht="8.4" customHeight="1" thickTop="1" x14ac:dyDescent="0.3"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9"/>
    </row>
    <row r="3" spans="2:46" ht="24.6" customHeight="1" x14ac:dyDescent="0.3">
      <c r="B3" s="11"/>
      <c r="C3" s="106" t="s">
        <v>21</v>
      </c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2"/>
      <c r="Y3" s="118" t="s">
        <v>41</v>
      </c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4"/>
    </row>
    <row r="4" spans="2:46" ht="5.4" customHeight="1" x14ac:dyDescent="0.3">
      <c r="B4" s="11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6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4"/>
    </row>
    <row r="5" spans="2:46" ht="15.6" x14ac:dyDescent="0.3">
      <c r="B5" s="11"/>
      <c r="C5" s="102" t="s">
        <v>16</v>
      </c>
      <c r="D5" s="102"/>
      <c r="E5" s="102"/>
      <c r="F5" s="18"/>
      <c r="G5" s="108">
        <v>20200010</v>
      </c>
      <c r="H5" s="108"/>
      <c r="I5" s="108"/>
      <c r="J5" s="108"/>
      <c r="K5" s="108"/>
      <c r="L5" s="108"/>
      <c r="M5" s="108"/>
      <c r="N5" s="108"/>
      <c r="O5" s="13"/>
      <c r="P5" s="13"/>
      <c r="Q5" s="13"/>
      <c r="R5" s="19"/>
      <c r="S5" s="19"/>
      <c r="T5" s="20"/>
      <c r="U5" s="20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14" t="s">
        <v>11</v>
      </c>
      <c r="AI5" s="114"/>
      <c r="AJ5" s="114"/>
      <c r="AK5" s="114"/>
      <c r="AL5" s="13"/>
      <c r="AM5" s="111">
        <v>44026</v>
      </c>
      <c r="AN5" s="111"/>
      <c r="AO5" s="111"/>
      <c r="AP5" s="111"/>
      <c r="AQ5" s="111"/>
      <c r="AR5" s="111"/>
      <c r="AS5" s="13"/>
      <c r="AT5" s="14"/>
    </row>
    <row r="6" spans="2:46" ht="6" customHeight="1" x14ac:dyDescent="0.3">
      <c r="B6" s="11"/>
      <c r="C6" s="21"/>
      <c r="D6" s="21"/>
      <c r="E6" s="21"/>
      <c r="F6" s="18"/>
      <c r="G6" s="21"/>
      <c r="H6" s="21"/>
      <c r="I6" s="21"/>
      <c r="J6" s="21"/>
      <c r="K6" s="21"/>
      <c r="L6" s="21"/>
      <c r="M6" s="21"/>
      <c r="N6" s="21"/>
      <c r="O6" s="21"/>
      <c r="P6" s="21"/>
      <c r="Q6" s="20"/>
      <c r="R6" s="20"/>
      <c r="S6" s="20"/>
      <c r="T6" s="20"/>
      <c r="U6" s="20"/>
      <c r="V6" s="20"/>
      <c r="W6" s="20"/>
      <c r="X6" s="20"/>
      <c r="Y6" s="20"/>
      <c r="Z6" s="13"/>
      <c r="AA6" s="20"/>
      <c r="AB6" s="20"/>
      <c r="AC6" s="20"/>
      <c r="AD6" s="20"/>
      <c r="AE6" s="20"/>
      <c r="AF6" s="20"/>
      <c r="AG6" s="20"/>
      <c r="AH6" s="20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4"/>
    </row>
    <row r="7" spans="2:46" ht="0.75" customHeight="1" x14ac:dyDescent="0.3"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4"/>
      <c r="N7" s="24"/>
      <c r="O7" s="24"/>
      <c r="P7" s="25"/>
      <c r="Q7" s="25"/>
      <c r="R7" s="25"/>
      <c r="S7" s="26"/>
      <c r="T7" s="26"/>
      <c r="U7" s="26"/>
      <c r="V7" s="26"/>
      <c r="W7" s="26"/>
      <c r="X7" s="23"/>
      <c r="Y7" s="26"/>
      <c r="Z7" s="26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7"/>
    </row>
    <row r="8" spans="2:46" ht="2.25" customHeight="1" x14ac:dyDescent="0.3">
      <c r="B8" s="11"/>
      <c r="C8" s="13"/>
      <c r="D8" s="13"/>
      <c r="E8" s="13"/>
      <c r="F8" s="13"/>
      <c r="G8" s="13"/>
      <c r="H8" s="13"/>
      <c r="I8" s="13"/>
      <c r="J8" s="13"/>
      <c r="K8" s="13"/>
      <c r="L8" s="13"/>
      <c r="M8" s="28"/>
      <c r="N8" s="28"/>
      <c r="O8" s="28"/>
      <c r="P8" s="21"/>
      <c r="Q8" s="21"/>
      <c r="R8" s="21"/>
      <c r="S8" s="20"/>
      <c r="T8" s="20"/>
      <c r="U8" s="20"/>
      <c r="V8" s="20"/>
      <c r="W8" s="29"/>
      <c r="X8" s="30"/>
      <c r="Y8" s="20"/>
      <c r="Z8" s="20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4"/>
    </row>
    <row r="9" spans="2:46" ht="15.6" x14ac:dyDescent="0.3">
      <c r="B9" s="11"/>
      <c r="C9" s="13"/>
      <c r="D9" s="102" t="s">
        <v>0</v>
      </c>
      <c r="E9" s="102"/>
      <c r="F9" s="102"/>
      <c r="G9" s="102"/>
      <c r="H9" s="102"/>
      <c r="I9" s="102"/>
      <c r="J9" s="102"/>
      <c r="K9" s="102"/>
      <c r="L9" s="102"/>
      <c r="M9" s="102"/>
      <c r="N9" s="13"/>
      <c r="O9" s="1" t="s">
        <v>17</v>
      </c>
      <c r="P9" s="1" t="str">
        <f>IF(G5="","",O9&amp; " " &amp;CistyText(G5))</f>
        <v>Stvrzenka 20200010</v>
      </c>
      <c r="Q9" s="13"/>
      <c r="R9" s="13"/>
      <c r="S9" s="1" t="str">
        <f>IF(G5&lt;&gt;"",(O9&amp; " " &amp;G5),"""")</f>
        <v>Stvrzenka 20200010</v>
      </c>
      <c r="T9" s="13"/>
      <c r="U9" s="13"/>
      <c r="V9" s="13"/>
      <c r="W9" s="31"/>
      <c r="X9" s="30"/>
      <c r="Y9" s="13"/>
      <c r="Z9" s="102" t="s">
        <v>6</v>
      </c>
      <c r="AA9" s="102"/>
      <c r="AB9" s="102"/>
      <c r="AC9" s="102"/>
      <c r="AD9" s="102"/>
      <c r="AE9" s="102"/>
      <c r="AF9" s="102"/>
      <c r="AG9" s="102"/>
      <c r="AH9" s="102"/>
      <c r="AI9" s="13"/>
      <c r="AJ9" s="13"/>
      <c r="AK9" s="13"/>
      <c r="AL9" s="13"/>
      <c r="AM9" s="13"/>
      <c r="AN9" s="13"/>
      <c r="AO9" s="13"/>
      <c r="AP9" s="13"/>
      <c r="AQ9" s="13"/>
      <c r="AR9" s="117">
        <v>1</v>
      </c>
      <c r="AS9" s="117"/>
      <c r="AT9" s="14"/>
    </row>
    <row r="10" spans="2:46" ht="1.5" customHeight="1" x14ac:dyDescent="0.3">
      <c r="B10" s="11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31"/>
      <c r="X10" s="30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32"/>
      <c r="AQ10" s="18"/>
      <c r="AR10" s="18"/>
      <c r="AS10" s="13"/>
      <c r="AT10" s="14"/>
    </row>
    <row r="11" spans="2:46" x14ac:dyDescent="0.3">
      <c r="B11" s="11"/>
      <c r="C11" s="13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31"/>
      <c r="X11" s="30"/>
      <c r="Y11" s="13"/>
      <c r="Z11" s="115">
        <f>IF(AR9&lt;&gt;"",VLOOKUP(AR9,Tabulka1[],2),"")</f>
        <v>0</v>
      </c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3"/>
      <c r="AT11" s="14"/>
    </row>
    <row r="12" spans="2:46" ht="1.5" customHeight="1" x14ac:dyDescent="0.3">
      <c r="B12" s="11"/>
      <c r="C12" s="1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1"/>
      <c r="X12" s="30"/>
      <c r="Y12" s="1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4"/>
      <c r="AR12" s="34"/>
      <c r="AS12" s="13"/>
      <c r="AT12" s="14"/>
    </row>
    <row r="13" spans="2:46" x14ac:dyDescent="0.3">
      <c r="B13" s="11"/>
      <c r="C13" s="13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31"/>
      <c r="X13" s="30"/>
      <c r="Y13" s="13"/>
      <c r="Z13" s="107">
        <f>IF(AR9&lt;&gt;"",VLOOKUP(AR9,Tabulka1[],3),"")</f>
        <v>0</v>
      </c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3"/>
      <c r="AT13" s="14"/>
    </row>
    <row r="14" spans="2:46" ht="1.5" customHeight="1" x14ac:dyDescent="0.3">
      <c r="B14" s="11"/>
      <c r="C14" s="1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5"/>
      <c r="X14" s="30"/>
      <c r="Y14" s="1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4"/>
      <c r="AR14" s="34"/>
      <c r="AS14" s="13"/>
      <c r="AT14" s="14"/>
    </row>
    <row r="15" spans="2:46" x14ac:dyDescent="0.3">
      <c r="B15" s="11"/>
      <c r="C15" s="13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31"/>
      <c r="X15" s="30"/>
      <c r="Y15" s="13"/>
      <c r="Z15" s="116">
        <f>IF(AR9&lt;&gt;"",VLOOKUP(AR9,Tabulka1[],4),"")</f>
        <v>0</v>
      </c>
      <c r="AA15" s="116"/>
      <c r="AB15" s="116"/>
      <c r="AC15" s="107">
        <f>IF(AR9&lt;&gt;"",VLOOKUP(AR9,Tabulka1[],5),"")</f>
        <v>0</v>
      </c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7"/>
      <c r="AQ15" s="107"/>
      <c r="AR15" s="107"/>
      <c r="AS15" s="13"/>
      <c r="AT15" s="14"/>
    </row>
    <row r="16" spans="2:46" ht="1.5" customHeight="1" x14ac:dyDescent="0.3">
      <c r="B16" s="11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33"/>
      <c r="N16" s="33"/>
      <c r="O16" s="33"/>
      <c r="P16" s="33"/>
      <c r="Q16" s="33"/>
      <c r="R16" s="33"/>
      <c r="S16" s="13"/>
      <c r="T16" s="13"/>
      <c r="U16" s="13"/>
      <c r="V16" s="13"/>
      <c r="W16" s="31"/>
      <c r="X16" s="30"/>
      <c r="Y16" s="1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4"/>
      <c r="AR16" s="34"/>
      <c r="AS16" s="13"/>
      <c r="AT16" s="14"/>
    </row>
    <row r="17" spans="2:46" ht="15" customHeight="1" x14ac:dyDescent="0.3">
      <c r="B17" s="11"/>
      <c r="C17" s="13"/>
      <c r="D17" s="107" t="s">
        <v>5</v>
      </c>
      <c r="E17" s="107"/>
      <c r="F17" s="107"/>
      <c r="G17" s="13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31"/>
      <c r="X17" s="30"/>
      <c r="Y17" s="13"/>
      <c r="Z17" s="107" t="s">
        <v>5</v>
      </c>
      <c r="AA17" s="107"/>
      <c r="AB17" s="107"/>
      <c r="AC17" s="33"/>
      <c r="AD17" s="112">
        <f>IF(AR9&lt;&gt;"",VLOOKUP(AR9,Tabulka1[],6),"")</f>
        <v>0</v>
      </c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3"/>
      <c r="AT17" s="14"/>
    </row>
    <row r="18" spans="2:46" ht="1.5" customHeight="1" x14ac:dyDescent="0.3">
      <c r="B18" s="11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31"/>
      <c r="X18" s="30"/>
      <c r="Y18" s="13"/>
      <c r="Z18" s="33"/>
      <c r="AA18" s="33"/>
      <c r="AB18" s="33"/>
      <c r="AC18" s="33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80"/>
      <c r="AR18" s="80"/>
      <c r="AS18" s="13"/>
      <c r="AT18" s="14"/>
    </row>
    <row r="19" spans="2:46" ht="15" customHeight="1" x14ac:dyDescent="0.3">
      <c r="B19" s="11"/>
      <c r="C19" s="13"/>
      <c r="D19" s="107" t="s">
        <v>3</v>
      </c>
      <c r="E19" s="107"/>
      <c r="F19" s="107"/>
      <c r="G19" s="13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31"/>
      <c r="X19" s="30"/>
      <c r="Y19" s="13"/>
      <c r="Z19" s="107" t="s">
        <v>3</v>
      </c>
      <c r="AA19" s="107"/>
      <c r="AB19" s="107"/>
      <c r="AC19" s="33"/>
      <c r="AD19" s="112">
        <f>IF(AR9&lt;&gt;"",VLOOKUP(AR9,Tabulka1[],7),"")</f>
        <v>0</v>
      </c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2"/>
      <c r="AR19" s="112"/>
      <c r="AS19" s="13"/>
      <c r="AT19" s="14"/>
    </row>
    <row r="20" spans="2:46" ht="4.5" customHeight="1" x14ac:dyDescent="0.3">
      <c r="B20" s="11"/>
      <c r="C20" s="13"/>
      <c r="D20" s="13"/>
      <c r="E20" s="13"/>
      <c r="F20" s="13"/>
      <c r="G20" s="13"/>
      <c r="H20" s="13"/>
      <c r="I20" s="32"/>
      <c r="J20" s="32"/>
      <c r="K20" s="36"/>
      <c r="L20" s="36"/>
      <c r="M20" s="37"/>
      <c r="N20" s="37"/>
      <c r="O20" s="37"/>
      <c r="P20" s="37"/>
      <c r="Q20" s="37"/>
      <c r="R20" s="33"/>
      <c r="S20" s="13"/>
      <c r="T20" s="13"/>
      <c r="U20" s="13"/>
      <c r="V20" s="13"/>
      <c r="W20" s="31"/>
      <c r="X20" s="30"/>
      <c r="Y20" s="1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4"/>
      <c r="AR20" s="34"/>
      <c r="AS20" s="13"/>
      <c r="AT20" s="14"/>
    </row>
    <row r="21" spans="2:46" x14ac:dyDescent="0.3">
      <c r="B21" s="11"/>
      <c r="C21" s="13"/>
      <c r="D21" s="107" t="s">
        <v>4</v>
      </c>
      <c r="E21" s="107"/>
      <c r="F21" s="33"/>
      <c r="G21" s="107"/>
      <c r="H21" s="107"/>
      <c r="I21" s="107"/>
      <c r="J21" s="107"/>
      <c r="K21" s="107"/>
      <c r="L21" s="107"/>
      <c r="M21" s="107"/>
      <c r="N21" s="13"/>
      <c r="O21" s="107" t="s">
        <v>1</v>
      </c>
      <c r="P21" s="107"/>
      <c r="Q21" s="110"/>
      <c r="R21" s="110"/>
      <c r="S21" s="110"/>
      <c r="T21" s="110"/>
      <c r="U21" s="110"/>
      <c r="V21" s="110"/>
      <c r="W21" s="31"/>
      <c r="X21" s="30"/>
      <c r="Y21" s="13"/>
      <c r="Z21" s="107" t="s">
        <v>4</v>
      </c>
      <c r="AA21" s="107"/>
      <c r="AB21" s="33"/>
      <c r="AC21" s="107">
        <f>IF(AR9&lt;&gt;"",VLOOKUP(AR9,Tabulka1[],8),"")</f>
        <v>0</v>
      </c>
      <c r="AD21" s="107"/>
      <c r="AE21" s="107"/>
      <c r="AF21" s="107"/>
      <c r="AG21" s="107"/>
      <c r="AH21" s="107"/>
      <c r="AI21" s="107"/>
      <c r="AJ21" s="13"/>
      <c r="AK21" s="112" t="s">
        <v>1</v>
      </c>
      <c r="AL21" s="112"/>
      <c r="AM21" s="113">
        <f>IF(AR9&lt;&gt;"",VLOOKUP(AR9,Tabulka1[],9),"")</f>
        <v>0</v>
      </c>
      <c r="AN21" s="113"/>
      <c r="AO21" s="113"/>
      <c r="AP21" s="113"/>
      <c r="AQ21" s="113"/>
      <c r="AR21" s="113"/>
      <c r="AS21" s="13"/>
      <c r="AT21" s="85"/>
    </row>
    <row r="22" spans="2:46" ht="2.25" customHeight="1" x14ac:dyDescent="0.3">
      <c r="B22" s="1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31"/>
      <c r="X22" s="38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85"/>
    </row>
    <row r="23" spans="2:46" ht="0.75" customHeight="1" x14ac:dyDescent="0.3">
      <c r="B23" s="22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86"/>
    </row>
    <row r="24" spans="2:46" ht="7.8" customHeight="1" x14ac:dyDescent="0.3">
      <c r="B24" s="11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85"/>
    </row>
    <row r="25" spans="2:46" ht="2.4" customHeight="1" x14ac:dyDescent="0.3">
      <c r="B25" s="11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85"/>
    </row>
    <row r="26" spans="2:46" ht="15.75" customHeight="1" x14ac:dyDescent="0.3">
      <c r="B26" s="2"/>
      <c r="C26" s="95" t="s">
        <v>19</v>
      </c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16"/>
      <c r="U26" s="105" t="s">
        <v>13</v>
      </c>
      <c r="V26" s="105"/>
      <c r="W26" s="105"/>
      <c r="X26" s="105"/>
      <c r="Y26" s="105"/>
      <c r="Z26" s="105"/>
      <c r="AA26" s="105"/>
      <c r="AB26" s="16"/>
      <c r="AC26" s="95" t="s">
        <v>14</v>
      </c>
      <c r="AD26" s="95"/>
      <c r="AE26" s="16"/>
      <c r="AF26" s="95" t="s">
        <v>18</v>
      </c>
      <c r="AG26" s="95"/>
      <c r="AH26" s="95"/>
      <c r="AI26" s="95"/>
      <c r="AJ26" s="95"/>
      <c r="AK26" s="95"/>
      <c r="AL26" s="95"/>
      <c r="AM26" s="16"/>
      <c r="AN26" s="95" t="s">
        <v>15</v>
      </c>
      <c r="AO26" s="95"/>
      <c r="AP26" s="95"/>
      <c r="AQ26" s="95"/>
      <c r="AR26" s="95"/>
      <c r="AS26" s="95"/>
      <c r="AT26" s="85"/>
    </row>
    <row r="27" spans="2:46" ht="2.4" customHeight="1" x14ac:dyDescent="0.3">
      <c r="B27" s="11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1"/>
      <c r="U27" s="42"/>
      <c r="V27" s="42"/>
      <c r="W27" s="42"/>
      <c r="X27" s="42"/>
      <c r="Y27" s="42"/>
      <c r="Z27" s="42"/>
      <c r="AA27" s="42"/>
      <c r="AB27" s="41"/>
      <c r="AC27" s="40"/>
      <c r="AD27" s="40"/>
      <c r="AE27" s="41"/>
      <c r="AF27" s="40"/>
      <c r="AG27" s="40"/>
      <c r="AH27" s="40"/>
      <c r="AI27" s="40"/>
      <c r="AJ27" s="40"/>
      <c r="AK27" s="40"/>
      <c r="AL27" s="40"/>
      <c r="AM27" s="41"/>
      <c r="AN27" s="40"/>
      <c r="AO27" s="40"/>
      <c r="AP27" s="40"/>
      <c r="AQ27" s="40"/>
      <c r="AR27" s="40"/>
      <c r="AS27" s="40"/>
      <c r="AT27" s="85">
        <v>1</v>
      </c>
    </row>
    <row r="28" spans="2:46" ht="3.6" customHeight="1" x14ac:dyDescent="0.3">
      <c r="B28" s="11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43"/>
      <c r="O28" s="44"/>
      <c r="P28" s="44"/>
      <c r="Q28" s="44"/>
      <c r="R28" s="44"/>
      <c r="S28" s="13"/>
      <c r="T28" s="13"/>
      <c r="U28" s="45"/>
      <c r="V28" s="45"/>
      <c r="W28" s="45"/>
      <c r="X28" s="45"/>
      <c r="Y28" s="46"/>
      <c r="Z28" s="45"/>
      <c r="AA28" s="45"/>
      <c r="AB28" s="13"/>
      <c r="AC28" s="44"/>
      <c r="AD28" s="44"/>
      <c r="AE28" s="13"/>
      <c r="AF28" s="13"/>
      <c r="AG28" s="43"/>
      <c r="AH28" s="43"/>
      <c r="AI28" s="43"/>
      <c r="AJ28" s="43"/>
      <c r="AK28" s="43"/>
      <c r="AL28" s="43"/>
      <c r="AM28" s="13"/>
      <c r="AN28" s="13"/>
      <c r="AO28" s="43"/>
      <c r="AP28" s="43"/>
      <c r="AQ28" s="43"/>
      <c r="AR28" s="43"/>
      <c r="AS28" s="44"/>
      <c r="AT28" s="85">
        <v>1</v>
      </c>
    </row>
    <row r="29" spans="2:46" ht="15" customHeight="1" x14ac:dyDescent="0.3">
      <c r="B29" s="11"/>
      <c r="C29" s="93" t="s">
        <v>22</v>
      </c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81"/>
      <c r="U29" s="94">
        <v>6500</v>
      </c>
      <c r="V29" s="94"/>
      <c r="W29" s="94"/>
      <c r="X29" s="94"/>
      <c r="Y29" s="94"/>
      <c r="Z29" s="94"/>
      <c r="AA29" s="94"/>
      <c r="AB29" s="81"/>
      <c r="AC29" s="91">
        <v>0</v>
      </c>
      <c r="AD29" s="91"/>
      <c r="AE29" s="81"/>
      <c r="AF29" s="92">
        <f>IF(U29&lt;&gt;"",(U29*AC29),"")</f>
        <v>0</v>
      </c>
      <c r="AG29" s="92"/>
      <c r="AH29" s="92"/>
      <c r="AI29" s="92"/>
      <c r="AJ29" s="92"/>
      <c r="AK29" s="92"/>
      <c r="AL29" s="92"/>
      <c r="AM29" s="81"/>
      <c r="AN29" s="103">
        <f>IF(U29&lt;&gt;"",(U29+AF29),"")</f>
        <v>6500</v>
      </c>
      <c r="AO29" s="103"/>
      <c r="AP29" s="103"/>
      <c r="AQ29" s="103"/>
      <c r="AR29" s="103"/>
      <c r="AS29" s="103"/>
      <c r="AT29" s="85">
        <v>1</v>
      </c>
    </row>
    <row r="30" spans="2:46" ht="3" customHeight="1" x14ac:dyDescent="0.3">
      <c r="B30" s="11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3"/>
      <c r="U30" s="46"/>
      <c r="V30" s="46"/>
      <c r="W30" s="46"/>
      <c r="X30" s="46"/>
      <c r="Y30" s="46"/>
      <c r="Z30" s="46"/>
      <c r="AA30" s="46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85">
        <v>1</v>
      </c>
    </row>
    <row r="31" spans="2:46" hidden="1" x14ac:dyDescent="0.3">
      <c r="B31" s="11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81"/>
      <c r="U31" s="94"/>
      <c r="V31" s="94"/>
      <c r="W31" s="94"/>
      <c r="X31" s="94"/>
      <c r="Y31" s="94"/>
      <c r="Z31" s="94"/>
      <c r="AA31" s="94"/>
      <c r="AB31" s="81"/>
      <c r="AC31" s="91"/>
      <c r="AD31" s="91"/>
      <c r="AE31" s="81"/>
      <c r="AF31" s="92"/>
      <c r="AG31" s="92"/>
      <c r="AH31" s="92"/>
      <c r="AI31" s="92"/>
      <c r="AJ31" s="92"/>
      <c r="AK31" s="92"/>
      <c r="AL31" s="92"/>
      <c r="AM31" s="81"/>
      <c r="AN31" s="103"/>
      <c r="AO31" s="103"/>
      <c r="AP31" s="103"/>
      <c r="AQ31" s="103"/>
      <c r="AR31" s="103"/>
      <c r="AS31" s="103"/>
      <c r="AT31" s="85">
        <v>2</v>
      </c>
    </row>
    <row r="32" spans="2:46" ht="3" hidden="1" customHeight="1" x14ac:dyDescent="0.3">
      <c r="B32" s="11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3"/>
      <c r="U32" s="84"/>
      <c r="V32" s="84"/>
      <c r="W32" s="84"/>
      <c r="X32" s="84"/>
      <c r="Y32" s="84"/>
      <c r="Z32" s="84"/>
      <c r="AA32" s="84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5">
        <v>2</v>
      </c>
    </row>
    <row r="33" spans="2:46" hidden="1" x14ac:dyDescent="0.3">
      <c r="B33" s="11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81"/>
      <c r="U33" s="94"/>
      <c r="V33" s="94"/>
      <c r="W33" s="94"/>
      <c r="X33" s="94"/>
      <c r="Y33" s="94"/>
      <c r="Z33" s="94"/>
      <c r="AA33" s="94"/>
      <c r="AB33" s="81"/>
      <c r="AC33" s="91"/>
      <c r="AD33" s="91"/>
      <c r="AE33" s="81"/>
      <c r="AF33" s="92"/>
      <c r="AG33" s="92"/>
      <c r="AH33" s="92"/>
      <c r="AI33" s="92"/>
      <c r="AJ33" s="92"/>
      <c r="AK33" s="92"/>
      <c r="AL33" s="92"/>
      <c r="AM33" s="81"/>
      <c r="AN33" s="103"/>
      <c r="AO33" s="103"/>
      <c r="AP33" s="103"/>
      <c r="AQ33" s="103"/>
      <c r="AR33" s="103"/>
      <c r="AS33" s="103"/>
      <c r="AT33" s="85">
        <v>2</v>
      </c>
    </row>
    <row r="34" spans="2:46" ht="3" hidden="1" customHeight="1" x14ac:dyDescent="0.3">
      <c r="B34" s="11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71"/>
      <c r="AB34" s="71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5">
        <v>2</v>
      </c>
    </row>
    <row r="35" spans="2:46" hidden="1" x14ac:dyDescent="0.3">
      <c r="B35" s="11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81"/>
      <c r="U35" s="94"/>
      <c r="V35" s="94"/>
      <c r="W35" s="94"/>
      <c r="X35" s="94"/>
      <c r="Y35" s="94"/>
      <c r="Z35" s="94"/>
      <c r="AA35" s="94"/>
      <c r="AB35" s="81"/>
      <c r="AC35" s="91"/>
      <c r="AD35" s="91"/>
      <c r="AE35" s="81"/>
      <c r="AF35" s="92"/>
      <c r="AG35" s="92"/>
      <c r="AH35" s="92"/>
      <c r="AI35" s="92"/>
      <c r="AJ35" s="92"/>
      <c r="AK35" s="92"/>
      <c r="AL35" s="92"/>
      <c r="AM35" s="81"/>
      <c r="AN35" s="103"/>
      <c r="AO35" s="103"/>
      <c r="AP35" s="103"/>
      <c r="AQ35" s="103"/>
      <c r="AR35" s="103"/>
      <c r="AS35" s="103"/>
      <c r="AT35" s="85">
        <v>2</v>
      </c>
    </row>
    <row r="36" spans="2:46" ht="3" hidden="1" customHeight="1" x14ac:dyDescent="0.3">
      <c r="B36" s="11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3"/>
      <c r="U36" s="84"/>
      <c r="V36" s="84"/>
      <c r="W36" s="84"/>
      <c r="X36" s="84"/>
      <c r="Y36" s="84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5">
        <v>2</v>
      </c>
    </row>
    <row r="37" spans="2:46" hidden="1" x14ac:dyDescent="0.3">
      <c r="B37" s="11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81"/>
      <c r="U37" s="94"/>
      <c r="V37" s="94"/>
      <c r="W37" s="94"/>
      <c r="X37" s="94"/>
      <c r="Y37" s="94"/>
      <c r="Z37" s="94"/>
      <c r="AA37" s="94"/>
      <c r="AB37" s="81"/>
      <c r="AC37" s="91"/>
      <c r="AD37" s="91"/>
      <c r="AE37" s="81"/>
      <c r="AF37" s="92"/>
      <c r="AG37" s="92"/>
      <c r="AH37" s="92"/>
      <c r="AI37" s="92"/>
      <c r="AJ37" s="92"/>
      <c r="AK37" s="92"/>
      <c r="AL37" s="92"/>
      <c r="AM37" s="81"/>
      <c r="AN37" s="103"/>
      <c r="AO37" s="103"/>
      <c r="AP37" s="103"/>
      <c r="AQ37" s="103"/>
      <c r="AR37" s="103"/>
      <c r="AS37" s="103"/>
      <c r="AT37" s="85">
        <v>2</v>
      </c>
    </row>
    <row r="38" spans="2:46" ht="3" hidden="1" customHeight="1" x14ac:dyDescent="0.3">
      <c r="B38" s="11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13"/>
      <c r="U38" s="48"/>
      <c r="V38" s="48"/>
      <c r="W38" s="48"/>
      <c r="X38" s="48"/>
      <c r="Y38" s="48"/>
      <c r="Z38" s="48"/>
      <c r="AA38" s="48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4"/>
    </row>
    <row r="39" spans="2:46" hidden="1" x14ac:dyDescent="0.3">
      <c r="B39" s="11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43"/>
      <c r="U39" s="98"/>
      <c r="V39" s="98"/>
      <c r="W39" s="98"/>
      <c r="X39" s="98"/>
      <c r="Y39" s="98"/>
      <c r="Z39" s="98"/>
      <c r="AA39" s="98"/>
      <c r="AB39" s="43"/>
      <c r="AC39" s="99"/>
      <c r="AD39" s="99"/>
      <c r="AE39" s="43"/>
      <c r="AF39" s="100"/>
      <c r="AG39" s="100"/>
      <c r="AH39" s="100"/>
      <c r="AI39" s="100"/>
      <c r="AJ39" s="100"/>
      <c r="AK39" s="100"/>
      <c r="AL39" s="100"/>
      <c r="AM39" s="43"/>
      <c r="AN39" s="104"/>
      <c r="AO39" s="104"/>
      <c r="AP39" s="104"/>
      <c r="AQ39" s="104"/>
      <c r="AR39" s="104"/>
      <c r="AS39" s="104"/>
      <c r="AT39" s="14"/>
    </row>
    <row r="40" spans="2:46" ht="6" hidden="1" customHeight="1" x14ac:dyDescent="0.3">
      <c r="B40" s="11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13"/>
      <c r="U40" s="51"/>
      <c r="V40" s="51"/>
      <c r="W40" s="51"/>
      <c r="X40" s="51"/>
      <c r="Y40" s="51"/>
      <c r="Z40" s="51"/>
      <c r="AA40" s="51"/>
      <c r="AB40" s="13"/>
      <c r="AC40" s="52"/>
      <c r="AD40" s="52"/>
      <c r="AE40" s="13"/>
      <c r="AF40" s="53"/>
      <c r="AG40" s="53"/>
      <c r="AH40" s="53"/>
      <c r="AI40" s="53"/>
      <c r="AJ40" s="53"/>
      <c r="AK40" s="53"/>
      <c r="AL40" s="53"/>
      <c r="AM40" s="13"/>
      <c r="AN40" s="54"/>
      <c r="AO40" s="54"/>
      <c r="AP40" s="54"/>
      <c r="AQ40" s="54"/>
      <c r="AR40" s="54"/>
      <c r="AS40" s="54"/>
      <c r="AT40" s="85">
        <v>2</v>
      </c>
    </row>
    <row r="41" spans="2:46" ht="3.6" customHeight="1" x14ac:dyDescent="0.3">
      <c r="B41" s="11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6"/>
      <c r="T41" s="39"/>
      <c r="U41" s="57"/>
      <c r="V41" s="57"/>
      <c r="W41" s="57"/>
      <c r="X41" s="57"/>
      <c r="Y41" s="57"/>
      <c r="Z41" s="57"/>
      <c r="AA41" s="57"/>
      <c r="AB41" s="39"/>
      <c r="AC41" s="58"/>
      <c r="AD41" s="58"/>
      <c r="AE41" s="39"/>
      <c r="AF41" s="59"/>
      <c r="AG41" s="59"/>
      <c r="AH41" s="59"/>
      <c r="AI41" s="59"/>
      <c r="AJ41" s="59"/>
      <c r="AK41" s="59"/>
      <c r="AL41" s="59"/>
      <c r="AM41" s="39"/>
      <c r="AN41" s="60"/>
      <c r="AO41" s="60"/>
      <c r="AP41" s="60"/>
      <c r="AQ41" s="60"/>
      <c r="AR41" s="60"/>
      <c r="AS41" s="60"/>
      <c r="AT41" s="85"/>
    </row>
    <row r="42" spans="2:46" ht="15.6" x14ac:dyDescent="0.3">
      <c r="B42" s="11"/>
      <c r="C42" s="88" t="s">
        <v>37</v>
      </c>
      <c r="D42" s="88"/>
      <c r="E42" s="88"/>
      <c r="F42" s="88"/>
      <c r="G42" s="88"/>
      <c r="H42" s="88"/>
      <c r="I42" s="61"/>
      <c r="J42" s="89">
        <f>IF(AM5&lt;&gt;"",(AM5),"")</f>
        <v>44026</v>
      </c>
      <c r="K42" s="89"/>
      <c r="L42" s="89"/>
      <c r="M42" s="89"/>
      <c r="N42" s="89"/>
      <c r="O42" s="89"/>
      <c r="P42" s="89"/>
      <c r="Q42" s="89"/>
      <c r="R42" s="13"/>
      <c r="S42" s="62"/>
      <c r="T42" s="102" t="s">
        <v>20</v>
      </c>
      <c r="U42" s="102"/>
      <c r="V42" s="102"/>
      <c r="W42" s="102"/>
      <c r="X42" s="102"/>
      <c r="Y42" s="102"/>
      <c r="Z42" s="102"/>
      <c r="AA42" s="102"/>
      <c r="AB42" s="102"/>
      <c r="AC42" s="102"/>
      <c r="AG42" s="101">
        <f>IF(U29&lt;&gt;"",(AN29+AN31+AN33+AN35+AN37+AN39),"")</f>
        <v>6500</v>
      </c>
      <c r="AH42" s="101"/>
      <c r="AI42" s="101"/>
      <c r="AJ42" s="101"/>
      <c r="AK42" s="101"/>
      <c r="AL42" s="101"/>
      <c r="AM42" s="101"/>
      <c r="AN42" s="101"/>
      <c r="AO42" s="101"/>
      <c r="AP42" s="101"/>
      <c r="AQ42" s="101"/>
      <c r="AR42" s="101"/>
      <c r="AS42" s="101"/>
      <c r="AT42" s="85"/>
    </row>
    <row r="43" spans="2:46" ht="3" customHeight="1" x14ac:dyDescent="0.3">
      <c r="B43" s="1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13"/>
      <c r="S43" s="62"/>
      <c r="AT43" s="85"/>
    </row>
    <row r="44" spans="2:46" ht="15.75" customHeight="1" x14ac:dyDescent="0.3">
      <c r="B44" s="11"/>
      <c r="C44" s="88" t="s">
        <v>38</v>
      </c>
      <c r="D44" s="88"/>
      <c r="E44" s="88"/>
      <c r="F44" s="88"/>
      <c r="G44" s="88"/>
      <c r="H44" s="88"/>
      <c r="I44" s="61"/>
      <c r="J44" s="88" t="s">
        <v>39</v>
      </c>
      <c r="K44" s="88"/>
      <c r="L44" s="88"/>
      <c r="M44" s="88"/>
      <c r="N44" s="88"/>
      <c r="O44" s="88"/>
      <c r="P44" s="88"/>
      <c r="Q44" s="88"/>
      <c r="R44" s="13"/>
      <c r="S44" s="62"/>
      <c r="T44" s="87" t="s">
        <v>2</v>
      </c>
      <c r="U44" s="87"/>
      <c r="V44" s="87"/>
      <c r="X44" s="90" t="s">
        <v>40</v>
      </c>
      <c r="Y44" s="90"/>
      <c r="Z44" s="90"/>
      <c r="AA44" s="90"/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  <c r="AN44" s="90"/>
      <c r="AO44" s="90"/>
      <c r="AP44" s="90"/>
      <c r="AQ44" s="90"/>
      <c r="AR44" s="90"/>
      <c r="AS44" s="90"/>
      <c r="AT44" s="85"/>
    </row>
    <row r="45" spans="2:46" ht="7.5" customHeight="1" x14ac:dyDescent="0.3">
      <c r="B45" s="11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4"/>
      <c r="T45" s="65"/>
      <c r="U45" s="66"/>
      <c r="V45" s="66"/>
      <c r="W45" s="66"/>
      <c r="X45" s="66"/>
      <c r="Y45" s="66"/>
      <c r="Z45" s="66"/>
      <c r="AA45" s="66"/>
      <c r="AB45" s="65"/>
      <c r="AC45" s="67"/>
      <c r="AD45" s="67"/>
      <c r="AE45" s="65"/>
      <c r="AF45" s="68"/>
      <c r="AG45" s="68"/>
      <c r="AH45" s="68"/>
      <c r="AI45" s="68"/>
      <c r="AJ45" s="68"/>
      <c r="AK45" s="68"/>
      <c r="AL45" s="68"/>
      <c r="AM45" s="65"/>
      <c r="AN45" s="69"/>
      <c r="AO45" s="69"/>
      <c r="AP45" s="69"/>
      <c r="AQ45" s="69"/>
      <c r="AR45" s="69"/>
      <c r="AS45" s="69"/>
      <c r="AT45" s="85"/>
    </row>
    <row r="46" spans="2:46" ht="7.5" customHeight="1" x14ac:dyDescent="0.3">
      <c r="B46" s="11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13"/>
      <c r="U46" s="51"/>
      <c r="V46" s="51"/>
      <c r="W46" s="51"/>
      <c r="X46" s="51"/>
      <c r="Y46" s="51"/>
      <c r="Z46" s="51"/>
      <c r="AA46" s="51"/>
      <c r="AB46" s="13"/>
      <c r="AC46" s="52"/>
      <c r="AD46" s="52"/>
      <c r="AE46" s="13"/>
      <c r="AF46" s="53"/>
      <c r="AG46" s="53"/>
      <c r="AH46" s="53"/>
      <c r="AI46" s="53"/>
      <c r="AJ46" s="53"/>
      <c r="AK46" s="53"/>
      <c r="AL46" s="53"/>
      <c r="AM46" s="13"/>
      <c r="AN46" s="54"/>
      <c r="AO46" s="54"/>
      <c r="AP46" s="54"/>
      <c r="AQ46" s="54"/>
      <c r="AR46" s="54"/>
      <c r="AS46" s="54"/>
      <c r="AT46" s="85"/>
    </row>
    <row r="47" spans="2:46" ht="15.75" customHeight="1" x14ac:dyDescent="0.3">
      <c r="B47" s="11"/>
      <c r="C47" s="21"/>
      <c r="D47" s="21"/>
      <c r="E47" s="21"/>
      <c r="F47" s="21"/>
      <c r="G47" s="13"/>
      <c r="H47" s="70"/>
      <c r="I47" s="70"/>
      <c r="J47" s="70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85"/>
    </row>
    <row r="48" spans="2:46" ht="15.75" customHeight="1" x14ac:dyDescent="0.3">
      <c r="B48" s="1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13"/>
      <c r="T48" s="13"/>
      <c r="U48" s="13"/>
      <c r="V48" s="13"/>
      <c r="X48" s="18"/>
      <c r="Y48" s="18"/>
      <c r="Z48" s="18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85"/>
    </row>
    <row r="49" spans="2:46" ht="15.75" customHeight="1" x14ac:dyDescent="0.3">
      <c r="B49" s="1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13"/>
      <c r="U49" s="13"/>
      <c r="V49" s="13"/>
      <c r="W49" s="18"/>
      <c r="X49" s="18" t="s">
        <v>12</v>
      </c>
      <c r="Y49" s="18"/>
      <c r="Z49" s="18"/>
      <c r="AA49" s="96"/>
      <c r="AB49" s="96"/>
      <c r="AC49" s="96"/>
      <c r="AD49" s="96"/>
      <c r="AE49" s="96"/>
      <c r="AF49" s="96"/>
      <c r="AG49" s="96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  <c r="AT49" s="85"/>
    </row>
    <row r="50" spans="2:46" ht="15.75" customHeight="1" thickBot="1" x14ac:dyDescent="0.35">
      <c r="B50" s="72"/>
      <c r="C50" s="73"/>
      <c r="D50" s="73"/>
      <c r="E50" s="73"/>
      <c r="F50" s="73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5"/>
      <c r="AO50" s="74"/>
      <c r="AP50" s="74"/>
      <c r="AQ50" s="74"/>
      <c r="AR50" s="74"/>
      <c r="AS50" s="74"/>
      <c r="AT50" s="76"/>
    </row>
    <row r="51" spans="2:46" ht="12" customHeight="1" thickTop="1" x14ac:dyDescent="0.3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</row>
    <row r="52" spans="2:46" x14ac:dyDescent="0.3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</row>
    <row r="53" spans="2:46" x14ac:dyDescent="0.3">
      <c r="B53" s="13"/>
      <c r="C53" s="13"/>
      <c r="D53" s="13"/>
      <c r="E53" s="13"/>
      <c r="F53" s="13"/>
      <c r="G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</row>
    <row r="54" spans="2:46" ht="15.6" x14ac:dyDescent="0.3">
      <c r="B54" s="13"/>
      <c r="C54" s="13"/>
      <c r="D54" s="13"/>
      <c r="E54" s="13"/>
      <c r="F54" s="13"/>
      <c r="G54" s="13"/>
      <c r="T54" s="18"/>
      <c r="U54" s="18"/>
      <c r="V54" s="18"/>
      <c r="W54" s="77"/>
      <c r="AK54" s="13"/>
      <c r="AL54" s="13"/>
      <c r="AM54" s="13"/>
      <c r="AN54" s="13"/>
      <c r="AO54" s="13"/>
    </row>
    <row r="55" spans="2:46" ht="15.6" x14ac:dyDescent="0.3">
      <c r="B55" s="13"/>
      <c r="C55" s="13"/>
      <c r="D55" s="13"/>
      <c r="E55" s="13"/>
      <c r="F55" s="13"/>
      <c r="G55" s="13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13"/>
      <c r="AL55" s="13"/>
      <c r="AM55" s="13"/>
      <c r="AN55" s="13"/>
      <c r="AO55" s="13"/>
    </row>
    <row r="56" spans="2:46" x14ac:dyDescent="0.3">
      <c r="B56" s="13"/>
      <c r="C56" s="13"/>
      <c r="D56" s="13"/>
      <c r="E56" s="13"/>
      <c r="F56" s="13"/>
      <c r="G56" s="13"/>
      <c r="M56" s="13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13"/>
      <c r="AL56" s="13"/>
      <c r="AM56" s="13"/>
      <c r="AN56" s="13"/>
      <c r="AO56" s="13"/>
    </row>
    <row r="57" spans="2:46" x14ac:dyDescent="0.3">
      <c r="B57" s="13"/>
      <c r="C57" s="13"/>
      <c r="D57" s="13"/>
      <c r="E57" s="13"/>
      <c r="F57" s="13"/>
      <c r="G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</row>
    <row r="58" spans="2:46" x14ac:dyDescent="0.3">
      <c r="B58" s="13"/>
      <c r="C58" s="13"/>
      <c r="D58" s="13"/>
      <c r="E58" s="13"/>
      <c r="F58" s="13"/>
      <c r="G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</row>
    <row r="59" spans="2:46" x14ac:dyDescent="0.3">
      <c r="B59" s="13"/>
      <c r="C59" s="13"/>
      <c r="D59" s="13"/>
      <c r="E59" s="13"/>
      <c r="F59" s="13"/>
      <c r="G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</row>
    <row r="60" spans="2:46" x14ac:dyDescent="0.3">
      <c r="B60" s="13"/>
      <c r="C60" s="13"/>
      <c r="D60" s="13"/>
      <c r="E60" s="13"/>
      <c r="F60" s="13"/>
      <c r="G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</row>
    <row r="61" spans="2:46" x14ac:dyDescent="0.3">
      <c r="B61" s="13"/>
      <c r="C61" s="13"/>
      <c r="D61" s="13"/>
      <c r="E61" s="13"/>
      <c r="F61" s="13"/>
      <c r="G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</row>
    <row r="62" spans="2:46" x14ac:dyDescent="0.3">
      <c r="B62" s="13"/>
      <c r="C62" s="13"/>
      <c r="D62" s="13"/>
      <c r="E62" s="13"/>
      <c r="F62" s="13"/>
      <c r="G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</row>
    <row r="63" spans="2:46" x14ac:dyDescent="0.3">
      <c r="B63" s="13"/>
      <c r="C63" s="13"/>
      <c r="D63" s="13"/>
      <c r="E63" s="13"/>
      <c r="F63" s="13"/>
      <c r="G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</row>
    <row r="64" spans="2:46" x14ac:dyDescent="0.3">
      <c r="B64" s="13"/>
      <c r="C64" s="13"/>
      <c r="D64" s="13"/>
      <c r="E64" s="13"/>
      <c r="F64" s="13"/>
      <c r="G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</row>
    <row r="65" spans="2:41" x14ac:dyDescent="0.3">
      <c r="B65" s="13"/>
      <c r="C65" s="13"/>
      <c r="D65" s="13"/>
      <c r="E65" s="13"/>
      <c r="F65" s="13"/>
      <c r="G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</row>
    <row r="66" spans="2:41" x14ac:dyDescent="0.3">
      <c r="B66" s="13"/>
      <c r="C66" s="13"/>
      <c r="D66" s="13"/>
      <c r="E66" s="13"/>
      <c r="F66" s="13"/>
      <c r="G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</row>
    <row r="67" spans="2:41" x14ac:dyDescent="0.3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</row>
    <row r="68" spans="2:41" x14ac:dyDescent="0.3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</row>
    <row r="69" spans="2:41" x14ac:dyDescent="0.3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</row>
    <row r="70" spans="2:41" x14ac:dyDescent="0.3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</row>
    <row r="71" spans="2:41" x14ac:dyDescent="0.3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</row>
    <row r="72" spans="2:41" x14ac:dyDescent="0.3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</row>
    <row r="73" spans="2:41" x14ac:dyDescent="0.3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</row>
    <row r="74" spans="2:41" x14ac:dyDescent="0.3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</row>
    <row r="75" spans="2:41" x14ac:dyDescent="0.3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</row>
    <row r="76" spans="2:41" x14ac:dyDescent="0.3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</row>
    <row r="77" spans="2:41" x14ac:dyDescent="0.3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</row>
    <row r="78" spans="2:41" x14ac:dyDescent="0.3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</row>
    <row r="79" spans="2:41" x14ac:dyDescent="0.3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</row>
    <row r="80" spans="2:41" x14ac:dyDescent="0.3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</row>
    <row r="81" spans="2:41" x14ac:dyDescent="0.3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</row>
    <row r="82" spans="2:41" x14ac:dyDescent="0.3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</row>
    <row r="83" spans="2:41" x14ac:dyDescent="0.3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</row>
    <row r="84" spans="2:41" x14ac:dyDescent="0.3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</row>
    <row r="85" spans="2:41" x14ac:dyDescent="0.3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</row>
    <row r="86" spans="2:41" x14ac:dyDescent="0.3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</row>
    <row r="87" spans="2:41" x14ac:dyDescent="0.3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</row>
    <row r="88" spans="2:41" x14ac:dyDescent="0.3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</row>
    <row r="89" spans="2:41" x14ac:dyDescent="0.3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</row>
    <row r="90" spans="2:41" x14ac:dyDescent="0.3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</row>
    <row r="91" spans="2:41" x14ac:dyDescent="0.3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</row>
    <row r="92" spans="2:41" x14ac:dyDescent="0.3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</row>
    <row r="93" spans="2:41" x14ac:dyDescent="0.3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</row>
    <row r="94" spans="2:41" x14ac:dyDescent="0.3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</row>
    <row r="95" spans="2:41" x14ac:dyDescent="0.3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</row>
    <row r="96" spans="2:41" x14ac:dyDescent="0.3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</row>
    <row r="97" spans="2:41" x14ac:dyDescent="0.3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</row>
    <row r="98" spans="2:41" x14ac:dyDescent="0.3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</row>
    <row r="99" spans="2:41" x14ac:dyDescent="0.3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</row>
    <row r="100" spans="2:41" x14ac:dyDescent="0.3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</row>
    <row r="101" spans="2:41" x14ac:dyDescent="0.3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</row>
    <row r="102" spans="2:41" x14ac:dyDescent="0.3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</row>
    <row r="103" spans="2:41" x14ac:dyDescent="0.3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</row>
    <row r="104" spans="2:41" x14ac:dyDescent="0.3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</row>
    <row r="105" spans="2:41" x14ac:dyDescent="0.3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</row>
    <row r="106" spans="2:41" x14ac:dyDescent="0.3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</row>
    <row r="107" spans="2:41" x14ac:dyDescent="0.3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</row>
    <row r="108" spans="2:41" x14ac:dyDescent="0.3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</row>
    <row r="109" spans="2:41" x14ac:dyDescent="0.3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</row>
    <row r="110" spans="2:41" x14ac:dyDescent="0.3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</row>
    <row r="111" spans="2:41" x14ac:dyDescent="0.3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</row>
    <row r="112" spans="2:41" x14ac:dyDescent="0.3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</row>
    <row r="113" spans="2:41" x14ac:dyDescent="0.3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</row>
    <row r="114" spans="2:41" x14ac:dyDescent="0.3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</row>
    <row r="115" spans="2:41" x14ac:dyDescent="0.3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</row>
    <row r="116" spans="2:41" x14ac:dyDescent="0.3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</row>
    <row r="117" spans="2:41" x14ac:dyDescent="0.3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</row>
    <row r="118" spans="2:41" x14ac:dyDescent="0.3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</row>
    <row r="119" spans="2:41" x14ac:dyDescent="0.3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</row>
    <row r="120" spans="2:41" x14ac:dyDescent="0.3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</row>
    <row r="121" spans="2:41" x14ac:dyDescent="0.3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</row>
    <row r="122" spans="2:41" x14ac:dyDescent="0.3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</row>
    <row r="123" spans="2:41" x14ac:dyDescent="0.3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</row>
    <row r="124" spans="2:41" x14ac:dyDescent="0.3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</row>
    <row r="125" spans="2:41" x14ac:dyDescent="0.3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</row>
    <row r="126" spans="2:41" x14ac:dyDescent="0.3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</row>
    <row r="127" spans="2:41" x14ac:dyDescent="0.3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</row>
    <row r="128" spans="2:41" x14ac:dyDescent="0.3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</row>
    <row r="129" spans="2:41" x14ac:dyDescent="0.3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</row>
    <row r="130" spans="2:41" x14ac:dyDescent="0.3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</row>
    <row r="131" spans="2:41" x14ac:dyDescent="0.3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</row>
    <row r="132" spans="2:41" x14ac:dyDescent="0.3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</row>
    <row r="133" spans="2:41" x14ac:dyDescent="0.3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</row>
    <row r="134" spans="2:41" x14ac:dyDescent="0.3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</row>
    <row r="135" spans="2:41" x14ac:dyDescent="0.3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</row>
    <row r="136" spans="2:41" x14ac:dyDescent="0.3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</row>
    <row r="137" spans="2:41" x14ac:dyDescent="0.3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</row>
    <row r="138" spans="2:41" x14ac:dyDescent="0.3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</row>
    <row r="139" spans="2:41" x14ac:dyDescent="0.3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</row>
    <row r="140" spans="2:41" x14ac:dyDescent="0.3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</row>
    <row r="141" spans="2:41" x14ac:dyDescent="0.3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</row>
    <row r="142" spans="2:41" x14ac:dyDescent="0.3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</row>
    <row r="143" spans="2:41" x14ac:dyDescent="0.3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</row>
    <row r="144" spans="2:41" x14ac:dyDescent="0.3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</row>
    <row r="145" spans="2:41" x14ac:dyDescent="0.3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</row>
    <row r="146" spans="2:41" x14ac:dyDescent="0.3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</row>
    <row r="147" spans="2:41" x14ac:dyDescent="0.3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</row>
    <row r="148" spans="2:41" x14ac:dyDescent="0.3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</row>
    <row r="149" spans="2:41" x14ac:dyDescent="0.3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</row>
    <row r="150" spans="2:41" x14ac:dyDescent="0.3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</row>
    <row r="151" spans="2:41" x14ac:dyDescent="0.3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</row>
    <row r="152" spans="2:41" x14ac:dyDescent="0.3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</row>
    <row r="153" spans="2:41" x14ac:dyDescent="0.3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</row>
    <row r="154" spans="2:41" x14ac:dyDescent="0.3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</row>
    <row r="155" spans="2:41" x14ac:dyDescent="0.3"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</row>
    <row r="156" spans="2:41" x14ac:dyDescent="0.3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</row>
    <row r="157" spans="2:41" x14ac:dyDescent="0.3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</row>
    <row r="158" spans="2:41" x14ac:dyDescent="0.3"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</row>
    <row r="159" spans="2:41" x14ac:dyDescent="0.3"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</row>
    <row r="160" spans="2:41" x14ac:dyDescent="0.3"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</row>
    <row r="161" spans="2:41" x14ac:dyDescent="0.3"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</row>
    <row r="162" spans="2:41" x14ac:dyDescent="0.3"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</row>
    <row r="163" spans="2:41" x14ac:dyDescent="0.3"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</row>
    <row r="164" spans="2:41" x14ac:dyDescent="0.3"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</row>
    <row r="165" spans="2:41" x14ac:dyDescent="0.3"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</row>
    <row r="166" spans="2:41" x14ac:dyDescent="0.3"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</row>
    <row r="167" spans="2:41" x14ac:dyDescent="0.3"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</row>
    <row r="168" spans="2:41" x14ac:dyDescent="0.3"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</row>
    <row r="169" spans="2:41" x14ac:dyDescent="0.3"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</row>
    <row r="170" spans="2:41" x14ac:dyDescent="0.3"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</row>
    <row r="171" spans="2:41" x14ac:dyDescent="0.3"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</row>
    <row r="172" spans="2:41" x14ac:dyDescent="0.3"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</row>
    <row r="173" spans="2:41" x14ac:dyDescent="0.3"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</row>
    <row r="174" spans="2:41" x14ac:dyDescent="0.3"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</row>
    <row r="175" spans="2:41" x14ac:dyDescent="0.3"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</row>
    <row r="176" spans="2:41" x14ac:dyDescent="0.3"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</row>
    <row r="177" spans="2:41" x14ac:dyDescent="0.3"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</row>
  </sheetData>
  <autoFilter ref="AT26:AT40" xr:uid="{636766A6-E28C-429C-BDD2-669E97DAB8E2}">
    <filterColumn colId="0">
      <filters>
        <filter val="1"/>
      </filters>
    </filterColumn>
  </autoFilter>
  <mergeCells count="76">
    <mergeCell ref="AM5:AR5"/>
    <mergeCell ref="AK21:AL21"/>
    <mergeCell ref="AM21:AR21"/>
    <mergeCell ref="AC21:AI21"/>
    <mergeCell ref="AH5:AK5"/>
    <mergeCell ref="AR9:AS9"/>
    <mergeCell ref="Z9:AH9"/>
    <mergeCell ref="Z21:AA21"/>
    <mergeCell ref="AD17:AR17"/>
    <mergeCell ref="Z11:AR11"/>
    <mergeCell ref="Z13:AR13"/>
    <mergeCell ref="AD19:AR19"/>
    <mergeCell ref="Z17:AB17"/>
    <mergeCell ref="Z19:AB19"/>
    <mergeCell ref="Z15:AB15"/>
    <mergeCell ref="AC15:AR15"/>
    <mergeCell ref="U31:AA31"/>
    <mergeCell ref="C3:W3"/>
    <mergeCell ref="D11:V11"/>
    <mergeCell ref="D13:V13"/>
    <mergeCell ref="D21:E21"/>
    <mergeCell ref="C5:E5"/>
    <mergeCell ref="G5:N5"/>
    <mergeCell ref="D9:M9"/>
    <mergeCell ref="D17:F17"/>
    <mergeCell ref="D19:F19"/>
    <mergeCell ref="H17:V17"/>
    <mergeCell ref="H19:V19"/>
    <mergeCell ref="G21:M21"/>
    <mergeCell ref="O21:P21"/>
    <mergeCell ref="Q21:V21"/>
    <mergeCell ref="D15:V15"/>
    <mergeCell ref="U26:AA26"/>
    <mergeCell ref="U29:AA29"/>
    <mergeCell ref="AC26:AD26"/>
    <mergeCell ref="AC29:AD29"/>
    <mergeCell ref="AF26:AL26"/>
    <mergeCell ref="AN37:AS37"/>
    <mergeCell ref="AN39:AS39"/>
    <mergeCell ref="C29:S29"/>
    <mergeCell ref="C31:S31"/>
    <mergeCell ref="C33:S33"/>
    <mergeCell ref="U33:AA33"/>
    <mergeCell ref="AC33:AD33"/>
    <mergeCell ref="AF33:AL33"/>
    <mergeCell ref="AN33:AS33"/>
    <mergeCell ref="C35:S35"/>
    <mergeCell ref="U35:AA35"/>
    <mergeCell ref="AN35:AS35"/>
    <mergeCell ref="AN31:AS31"/>
    <mergeCell ref="AN29:AS29"/>
    <mergeCell ref="AF31:AL31"/>
    <mergeCell ref="AF29:AL29"/>
    <mergeCell ref="AA49:AS49"/>
    <mergeCell ref="C39:S39"/>
    <mergeCell ref="U39:AA39"/>
    <mergeCell ref="AC39:AD39"/>
    <mergeCell ref="AF39:AL39"/>
    <mergeCell ref="AG42:AS42"/>
    <mergeCell ref="T42:AC42"/>
    <mergeCell ref="Y3:AS3"/>
    <mergeCell ref="T44:V44"/>
    <mergeCell ref="C42:H42"/>
    <mergeCell ref="J42:Q42"/>
    <mergeCell ref="C44:H44"/>
    <mergeCell ref="J44:Q44"/>
    <mergeCell ref="X44:AS44"/>
    <mergeCell ref="AC35:AD35"/>
    <mergeCell ref="AF35:AL35"/>
    <mergeCell ref="C37:S37"/>
    <mergeCell ref="U37:AA37"/>
    <mergeCell ref="AC37:AD37"/>
    <mergeCell ref="AF37:AL37"/>
    <mergeCell ref="C26:S26"/>
    <mergeCell ref="AN26:AS26"/>
    <mergeCell ref="AC31:AD31"/>
  </mergeCells>
  <dataValidations count="5">
    <dataValidation type="list" allowBlank="1" showInputMessage="1" showErrorMessage="1" sqref="D21 Z21" xr:uid="{3BC90602-A541-42A8-9CEA-8DB297A4EB0D}">
      <formula1>"IČ:,RČ.:,"</formula1>
    </dataValidation>
    <dataValidation type="list" allowBlank="1" showInputMessage="1" showErrorMessage="1" sqref="AC31 AC33 AC37 AC45:AC46 AC39:AC41" xr:uid="{D6DADE17-71D1-4C18-934D-D3FF713204F1}">
      <formula1>"0%,10%,15%,21%,"</formula1>
    </dataValidation>
    <dataValidation type="list" allowBlank="1" showInputMessage="1" showErrorMessage="1" sqref="Z9" xr:uid="{EC1F335E-2083-4AC5-9ED5-4B60876540E2}">
      <formula1>"Přijato od:, Vyplaceno komu:,"</formula1>
    </dataValidation>
    <dataValidation type="list" showInputMessage="1" showErrorMessage="1" sqref="AC29:AD29 AC35:AD35" xr:uid="{AED9B124-D9AD-4D15-B57F-277A020E5537}">
      <formula1>"0%,10%,15%,21%,"</formula1>
    </dataValidation>
    <dataValidation type="list" allowBlank="1" showInputMessage="1" showErrorMessage="1" sqref="J44:Q44" xr:uid="{09635508-8C29-4752-A4D4-A443D3FB2D2F}">
      <formula1>"Hotově,Platební kartou,Šekem,Stravenkama,Převodem,"</formula1>
    </dataValidation>
  </dataValidations>
  <printOptions horizontalCentered="1"/>
  <pageMargins left="0.59055118110236227" right="0.59055118110236227" top="0.78740157480314965" bottom="0.78740157480314965" header="0.39370078740157483" footer="0.31496062992125984"/>
  <pageSetup paperSize="9" scale="98" orientation="portrait" r:id="rId1"/>
  <headerFooter>
    <oddFooter>&amp;R&amp;P z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172826C-35B7-452B-9842-BFDD8590A913}">
          <x14:formula1>
            <xm:f>Zákazníci!$B3:$B1000</xm:f>
          </x14:formula1>
          <xm:sqref>AR9:AS9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06BC3-16DE-405E-86A2-EBEA411CEDA1}">
  <sheetPr codeName="List2"/>
  <dimension ref="B2:L8"/>
  <sheetViews>
    <sheetView workbookViewId="0">
      <selection activeCell="C10" sqref="C10"/>
    </sheetView>
  </sheetViews>
  <sheetFormatPr defaultRowHeight="14.4" x14ac:dyDescent="0.3"/>
  <cols>
    <col min="1" max="1" width="10.5546875" customWidth="1"/>
    <col min="2" max="2" width="2.77734375" bestFit="1" customWidth="1"/>
    <col min="3" max="3" width="16.44140625" customWidth="1"/>
    <col min="4" max="5" width="10.5546875" customWidth="1"/>
    <col min="6" max="6" width="13.88671875" customWidth="1"/>
    <col min="7" max="8" width="10.5546875" customWidth="1"/>
    <col min="11" max="11" width="11.6640625" customWidth="1"/>
    <col min="12" max="12" width="10.5546875" customWidth="1"/>
  </cols>
  <sheetData>
    <row r="2" spans="2:12" x14ac:dyDescent="0.3">
      <c r="B2" t="s">
        <v>26</v>
      </c>
      <c r="C2" t="s">
        <v>7</v>
      </c>
      <c r="D2" t="s">
        <v>9</v>
      </c>
      <c r="E2" t="s">
        <v>25</v>
      </c>
      <c r="F2" t="s">
        <v>8</v>
      </c>
      <c r="G2" t="s">
        <v>5</v>
      </c>
      <c r="H2" t="s">
        <v>3</v>
      </c>
      <c r="I2" t="s">
        <v>10</v>
      </c>
      <c r="J2" t="s">
        <v>1</v>
      </c>
      <c r="K2" t="s">
        <v>23</v>
      </c>
      <c r="L2" t="s">
        <v>24</v>
      </c>
    </row>
    <row r="3" spans="2:12" x14ac:dyDescent="0.3">
      <c r="B3">
        <v>1</v>
      </c>
    </row>
    <row r="4" spans="2:12" x14ac:dyDescent="0.3">
      <c r="B4">
        <v>2</v>
      </c>
    </row>
    <row r="5" spans="2:12" x14ac:dyDescent="0.3">
      <c r="B5">
        <v>3</v>
      </c>
    </row>
    <row r="6" spans="2:12" x14ac:dyDescent="0.3">
      <c r="B6">
        <v>4</v>
      </c>
    </row>
    <row r="7" spans="2:12" x14ac:dyDescent="0.3">
      <c r="B7">
        <v>5</v>
      </c>
    </row>
    <row r="8" spans="2:12" x14ac:dyDescent="0.3">
      <c r="B8">
        <v>6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500A9-2DBD-463C-8C7C-E4F3CC93FAD9}">
  <sheetPr codeName="List3"/>
  <dimension ref="B2:J3"/>
  <sheetViews>
    <sheetView workbookViewId="0">
      <selection activeCell="F23" sqref="F23"/>
    </sheetView>
  </sheetViews>
  <sheetFormatPr defaultRowHeight="14.4" x14ac:dyDescent="0.3"/>
  <cols>
    <col min="4" max="4" width="24.5546875" bestFit="1" customWidth="1"/>
    <col min="7" max="7" width="13.109375" customWidth="1"/>
    <col min="8" max="9" width="13.21875" customWidth="1"/>
    <col min="10" max="10" width="11.5546875" bestFit="1" customWidth="1"/>
  </cols>
  <sheetData>
    <row r="2" spans="2:10" x14ac:dyDescent="0.3">
      <c r="B2" s="3" t="s">
        <v>26</v>
      </c>
      <c r="C2" s="3" t="s">
        <v>27</v>
      </c>
      <c r="D2" s="3" t="s">
        <v>28</v>
      </c>
      <c r="E2" s="3" t="s">
        <v>29</v>
      </c>
      <c r="F2" s="3" t="s">
        <v>30</v>
      </c>
      <c r="G2" s="3" t="s">
        <v>31</v>
      </c>
      <c r="H2" s="3" t="s">
        <v>32</v>
      </c>
      <c r="I2" s="3" t="s">
        <v>33</v>
      </c>
      <c r="J2" s="3" t="s">
        <v>34</v>
      </c>
    </row>
    <row r="3" spans="2:10" x14ac:dyDescent="0.3">
      <c r="B3">
        <v>202001</v>
      </c>
      <c r="C3">
        <v>1</v>
      </c>
      <c r="D3" t="s">
        <v>35</v>
      </c>
      <c r="E3">
        <v>1</v>
      </c>
      <c r="F3" s="4" t="s">
        <v>36</v>
      </c>
      <c r="G3" s="5">
        <v>6500</v>
      </c>
      <c r="H3" s="6">
        <v>0</v>
      </c>
      <c r="I3" s="5">
        <f>IF(C3&lt;&gt;"",ABS(G3*H3),"")</f>
        <v>0</v>
      </c>
      <c r="J3" s="5">
        <f>IF(C3&lt;&gt;"",ABS(G3*H3)+G3,"")</f>
        <v>6500</v>
      </c>
    </row>
  </sheetData>
  <dataValidations count="1">
    <dataValidation type="list" allowBlank="1" showInputMessage="1" showErrorMessage="1" sqref="H3" xr:uid="{17AED141-2DBC-4B0F-822C-16CB268A662E}">
      <formula1>"0%,10%,15%,21%,"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Faktura</vt:lpstr>
      <vt:lpstr>Zákazníci</vt:lpstr>
      <vt:lpstr>Sklad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cp:lastPrinted>2020-07-13T10:26:10Z</cp:lastPrinted>
  <dcterms:created xsi:type="dcterms:W3CDTF">2020-05-31T18:29:52Z</dcterms:created>
  <dcterms:modified xsi:type="dcterms:W3CDTF">2020-07-15T08:41:44Z</dcterms:modified>
</cp:coreProperties>
</file>