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19590" windowHeight="10125" tabRatio="685"/>
  </bookViews>
  <sheets>
    <sheet name="Souhrn" sheetId="1" r:id="rId1"/>
    <sheet name="45-Terex TL 70" sheetId="2" r:id="rId2"/>
  </sheets>
  <definedNames>
    <definedName name="_xlnm.Print_Area" localSheetId="1">'45-Terex TL 70'!$A$1:$H$101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D4" i="1" a="1"/>
  <c r="D4" i="1"/>
  <c r="F4" i="1" l="1"/>
  <c r="E5" i="2" l="1"/>
  <c r="E10" i="2" l="1"/>
  <c r="E14" i="2"/>
  <c r="E11" i="2"/>
  <c r="E15" i="2"/>
  <c r="E12" i="2"/>
  <c r="E13" i="2"/>
  <c r="E7" i="2"/>
  <c r="E8" i="2"/>
  <c r="E9" i="2"/>
  <c r="E6" i="2"/>
  <c r="E19" i="2" l="1"/>
  <c r="E20" i="2"/>
  <c r="E17" i="2"/>
  <c r="E18" i="2"/>
  <c r="E21" i="2"/>
  <c r="E28" i="2"/>
  <c r="E23" i="2"/>
  <c r="E30" i="2"/>
  <c r="E22" i="2"/>
  <c r="E31" i="2"/>
  <c r="E26" i="2"/>
  <c r="C4" i="1"/>
  <c r="E4" i="1" l="1"/>
  <c r="E16" i="2" l="1"/>
</calcChain>
</file>

<file path=xl/sharedStrings.xml><?xml version="1.0" encoding="utf-8"?>
<sst xmlns="http://schemas.openxmlformats.org/spreadsheetml/2006/main" count="58" uniqueCount="48">
  <si>
    <t>Inventární č.</t>
  </si>
  <si>
    <t>Celkem odpracováno Mhd</t>
  </si>
  <si>
    <t>Popis</t>
  </si>
  <si>
    <t>45 - Terex TL 70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</si>
  <si>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</si>
  <si>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</si>
  <si>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</si>
  <si>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</si>
  <si>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</si>
  <si>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</si>
  <si>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</si>
  <si>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</si>
  <si>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</si>
  <si>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</si>
  <si>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</si>
  <si>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</si>
  <si>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</si>
  <si>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</si>
  <si>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</si>
  <si>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</si>
  <si>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</si>
  <si>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</si>
  <si>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</si>
  <si>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</si>
  <si>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</si>
  <si>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</si>
  <si>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</si>
  <si>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</si>
  <si>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</si>
  <si>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</si>
  <si>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</si>
  <si>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</si>
  <si>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</si>
  <si>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</si>
  <si>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</si>
  <si>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</si>
  <si>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</si>
  <si>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</si>
  <si>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</si>
  <si>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</si>
  <si>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</si>
  <si>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</si>
  <si>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</si>
  <si>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</si>
  <si>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</si>
  <si>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401-450</t>
  </si>
  <si>
    <t>451-480</t>
  </si>
  <si>
    <t>481-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</si>
</sst>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0.0"/>
    <numFmt numFmtId="166" formatCode="#,##0.0"/>
  </numFmts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2" xfId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2" fontId="1" fillId="0" borderId="3" xfId="1" applyNumberFormat="1" applyBorder="1" applyAlignment="1">
      <alignment horizontal="center"/>
    </xf>
    <xf numFmtId="2" fontId="1" fillId="0" borderId="0" xfId="1" applyNumberFormat="1"/>
    <xf numFmtId="0" fontId="2" fillId="2" borderId="1" xfId="1" applyFont="1" applyFill="1" applyBorder="1" applyAlignment="1">
      <alignment horizontal="center" vertical="center"/>
    </xf>
    <xf numFmtId="49" fontId="1" fillId="0" borderId="2" xfId="1" applyNumberFormat="1" applyBorder="1" applyAlignment="1">
      <alignment horizontal="right"/>
    </xf>
    <xf numFmtId="14" fontId="1" fillId="0" borderId="2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4" fontId="3" fillId="0" borderId="2" xfId="1" applyNumberFormat="1" applyFont="1" applyBorder="1" applyAlignment="1">
      <alignment horizontal="right"/>
    </xf>
    <xf numFmtId="165" fontId="1" fillId="0" borderId="2" xfId="1" applyNumberFormat="1" applyBorder="1" applyAlignment="1">
      <alignment horizontal="center"/>
    </xf>
    <xf numFmtId="165" fontId="1" fillId="0" borderId="0" xfId="1" applyNumberFormat="1" applyAlignment="1">
      <alignment horizontal="center"/>
    </xf>
    <xf numFmtId="165" fontId="1" fillId="0" borderId="0" xfId="1" applyNumberFormat="1"/>
    <xf numFmtId="4" fontId="4" fillId="0" borderId="2" xfId="1" applyNumberFormat="1" applyFont="1" applyBorder="1" applyAlignment="1">
      <alignment horizontal="center"/>
    </xf>
    <xf numFmtId="4" fontId="4" fillId="0" borderId="0" xfId="1" applyNumberFormat="1" applyFont="1" applyAlignment="1">
      <alignment horizontal="center"/>
    </xf>
    <xf numFmtId="0" fontId="0" fillId="0" borderId="0" xfId="0" applyProtection="1"/>
    <xf numFmtId="166" fontId="0" fillId="0" borderId="0" xfId="0" applyNumberFormat="1" applyProtection="1"/>
    <xf numFmtId="4" fontId="0" fillId="0" borderId="0" xfId="0" quotePrefix="1" applyNumberFormat="1" applyAlignment="1" applyProtection="1">
      <alignment horizontal="center"/>
    </xf>
    <xf numFmtId="4" fontId="0" fillId="0" borderId="0" xfId="0" applyNumberFormat="1" applyAlignment="1" applyProtection="1">
      <alignment horizontal="center"/>
    </xf>
    <xf numFmtId="0" fontId="0" fillId="0" borderId="0" xfId="0" applyFill="1" applyProtection="1"/>
    <xf numFmtId="0" fontId="0" fillId="5" borderId="0" xfId="0" applyFill="1" applyProtection="1"/>
    <xf numFmtId="0" fontId="0" fillId="6" borderId="0" xfId="0" applyFill="1" applyProtection="1"/>
    <xf numFmtId="0" fontId="0" fillId="4" borderId="0" xfId="0" applyFill="1" applyProtection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4" fontId="0" fillId="0" borderId="0" xfId="0" applyNumberFormat="1" applyAlignment="1" applyProtection="1">
      <alignment horizontal="center"/>
      <protection locked="0"/>
    </xf>
  </cellXfs>
  <cellStyles count="2">
    <cellStyle name="Normálna" xfId="0" builtinId="0"/>
    <cellStyle name="Normální 2" xfId="1"/>
  </cellStyles>
  <dxfs count="12"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1" hidden="0"/>
    </dxf>
    <dxf>
      <numFmt numFmtId="4" formatCode="#,##0.00"/>
      <alignment horizontal="center" vertical="bottom" textRotation="0" wrapText="0" indent="0" justifyLastLine="0" shrinkToFit="0" readingOrder="0"/>
      <protection locked="1" hidden="0"/>
    </dxf>
    <dxf>
      <numFmt numFmtId="4" formatCode="#,##0.00"/>
      <alignment horizontal="center" vertical="bottom" textRotation="0" wrapText="0" indent="0" justifyLastLine="0" shrinkToFit="0" readingOrder="0"/>
      <protection locked="1" hidden="0"/>
    </dxf>
    <dxf>
      <numFmt numFmtId="4" formatCode="#,##0.00"/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6C876"/>
      <color rgb="FFFFFF99"/>
      <color rgb="FFF3B647"/>
      <color rgb="FFFF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ulka1" displayName="Tabulka1" ref="A3:G4" totalsRowShown="0" headerRowDxfId="8" dataDxfId="7">
  <autoFilter ref="A3:G4"/>
  <tableColumns count="7">
    <tableColumn id="1" name="Inventární č." dataDxfId="2"/>
    <tableColumn id="2" name="Popis" dataDxfId="1"/>
    <tableColumn id="3" name="Celkem odpracováno Mhd" dataDxfId="6"/>
    <tableColumn id="7" name="odpracováno od servisu do servisu" dataDxfId="5">
      <calculatedColumnFormula>#REF!</calculatedColumnFormula>
    </tableColumn>
    <tableColumn id="4" name="Zbývá do servisu Mhd" dataDxfId="4"/>
    <tableColumn id="5" name="Další servis" dataDxfId="3"/>
    <tableColumn id="6" name="Předchozí serv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M7"/>
  <sheetViews>
    <sheetView showGridLines="0" tabSelected="1" workbookViewId="0">
      <selection activeCell="A5" sqref="A5"/>
    </sheetView>
  </sheetViews>
  <sheetFormatPr defaultRowHeight="15" x14ac:dyDescent="0.25"/>
  <cols>
    <col min="1" max="1" width="17.140625" style="18" customWidth="1"/>
    <col min="2" max="2" width="20.7109375" style="18" customWidth="1"/>
    <col min="3" max="3" width="27.140625" style="19" customWidth="1"/>
    <col min="4" max="4" width="34.28515625" style="18" bestFit="1" customWidth="1"/>
    <col min="5" max="5" width="22.7109375" style="18" bestFit="1" customWidth="1"/>
    <col min="6" max="6" width="13.140625" style="18" bestFit="1" customWidth="1"/>
    <col min="7" max="7" width="17.7109375" style="18" bestFit="1" customWidth="1"/>
    <col min="8" max="16384" width="9.140625" style="18"/>
  </cols>
  <sheetData>
    <row r="3" spans="1:13" x14ac:dyDescent="0.25">
      <c r="A3" s="18" t="s">
        <v>0</v>
      </c>
      <c r="B3" s="18" t="s">
        <v>2</v>
      </c>
      <c r="C3" s="19" t="s">
        <v>1</v>
      </c>
      <c r="D3" s="18" t="s">
        <v>44</v>
      </c>
      <c r="E3" s="18" t="s">
        <v>41</v>
      </c>
      <c r="F3" s="18" t="s">
        <v>42</v>
      </c>
      <c r="G3" s="18" t="s">
        <v>43</v>
      </c>
    </row>
    <row r="4" spans="1:13" x14ac:dyDescent="0.25">
      <c r="A4" s="26">
        <v>45</v>
      </c>
      <c r="B4" s="27" t="s">
        <v>40</v>
      </c>
      <c r="C4" s="20">
        <f ca="1">MAX(INDIRECT(CONCATENATE("'",A4,"-",B4,"'!B:B")))</f>
        <v>7634.9</v>
      </c>
      <c r="D4" s="20">
        <f t="array" aca="1" ref="D4" ca="1">MAX(INDIRECT(CONCATENATE("'",A4,"-",B4,"'!B:B")))-INDIRECT(CONCATENATE("'",A4,"-",B4,"'!B",MAX(ROW(INDIRECT(CONCATENATE("'",A4,"-",B4,"'!B3:B32")))*(INDIRECT(CONCATENATE("'",A4,"-",B4,"'!B3:B32"))&lt;Souhrn!G4))))</f>
        <v>410.89999999999964</v>
      </c>
      <c r="E4" s="21">
        <f ca="1">SUM(F4-C4)</f>
        <v>95.100000000000364</v>
      </c>
      <c r="F4" s="21">
        <f>G4+500</f>
        <v>7730</v>
      </c>
      <c r="G4" s="28">
        <v>7230</v>
      </c>
      <c r="K4" s="22"/>
    </row>
    <row r="5" spans="1:13" x14ac:dyDescent="0.25">
      <c r="K5" s="23"/>
      <c r="M5" s="18" t="s">
        <v>45</v>
      </c>
    </row>
    <row r="6" spans="1:13" x14ac:dyDescent="0.25">
      <c r="K6" s="24"/>
      <c r="M6" s="18" t="s">
        <v>46</v>
      </c>
    </row>
    <row r="7" spans="1:13" x14ac:dyDescent="0.25">
      <c r="K7" s="25"/>
      <c r="M7" s="18" t="s">
        <v>47</v>
      </c>
    </row>
  </sheetData>
  <conditionalFormatting sqref="C4:E4">
    <cfRule type="expression" dxfId="11" priority="1">
      <formula>$D$4&gt;480</formula>
    </cfRule>
    <cfRule type="expression" dxfId="10" priority="2">
      <formula>AND($D$4&gt;450,$D$4&lt;=480)</formula>
    </cfRule>
    <cfRule type="expression" dxfId="9" priority="3">
      <formula>AND($D$4&gt;400,$D$4&lt;=450)</formula>
    </cfRule>
  </conditionalFormatting>
  <pageMargins left="0.7" right="0.7" top="0.78740157499999996" bottom="0.78740157499999996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 errorTitle="Chyba" error="Nie je možné zadávať hodnotu menšiu alebo rovnú východzej hodnote Mth">
          <x14:formula1>
            <xm:f>G4&gt;'45-Terex TL 70'!B3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101"/>
  <sheetViews>
    <sheetView showGridLines="0" zoomScaleNormal="100" workbookViewId="0">
      <pane ySplit="2" topLeftCell="A3" activePane="bottomLeft" state="frozen"/>
      <selection pane="bottomLeft" activeCell="L14" sqref="L14"/>
    </sheetView>
  </sheetViews>
  <sheetFormatPr defaultColWidth="12.5703125" defaultRowHeight="15.75" x14ac:dyDescent="0.25"/>
  <cols>
    <col min="1" max="1" width="12.5703125" style="11"/>
    <col min="2" max="2" width="12.5703125" style="17"/>
    <col min="3" max="3" width="14.28515625" style="15" customWidth="1"/>
    <col min="4" max="4" width="12.5703125" style="1"/>
    <col min="5" max="5" width="12.5703125" style="7"/>
    <col min="6" max="6" width="29.7109375" style="1" customWidth="1"/>
    <col min="7" max="16384" width="12.5703125" style="1"/>
  </cols>
  <sheetData>
    <row r="1" spans="1:8" ht="31.5" x14ac:dyDescent="0.25">
      <c r="A1" s="8" t="s">
        <v>3</v>
      </c>
      <c r="B1" s="8"/>
      <c r="C1" s="8"/>
      <c r="D1" s="8"/>
      <c r="E1" s="8"/>
      <c r="F1" s="8"/>
      <c r="G1" s="8"/>
      <c r="H1" s="8"/>
    </row>
    <row r="2" spans="1:8" x14ac:dyDescent="0.25">
      <c r="A2" s="9" t="s">
        <v>4</v>
      </c>
      <c r="B2" s="16" t="s">
        <v>5</v>
      </c>
      <c r="C2" s="13" t="s">
        <v>6</v>
      </c>
      <c r="D2" s="2" t="s">
        <v>7</v>
      </c>
      <c r="E2" s="3" t="s">
        <v>8</v>
      </c>
      <c r="F2" s="2" t="s">
        <v>9</v>
      </c>
      <c r="G2" s="2" t="s">
        <v>10</v>
      </c>
      <c r="H2" s="2" t="s">
        <v>11</v>
      </c>
    </row>
    <row r="3" spans="1:8" x14ac:dyDescent="0.25">
      <c r="A3" s="9"/>
      <c r="B3" s="16">
        <v>7134</v>
      </c>
      <c r="C3" s="13"/>
      <c r="D3" s="2"/>
      <c r="E3" s="3"/>
      <c r="F3" s="2"/>
      <c r="G3" s="2"/>
      <c r="H3" s="2"/>
    </row>
    <row r="4" spans="1:8" x14ac:dyDescent="0.25">
      <c r="A4" s="10" t="s">
        <v>12</v>
      </c>
      <c r="B4" s="16">
        <f>B3+C4</f>
        <v>7144</v>
      </c>
      <c r="C4" s="13">
        <v>10</v>
      </c>
      <c r="D4" s="2"/>
      <c r="E4" s="4"/>
      <c r="F4" s="2"/>
      <c r="G4" s="2"/>
      <c r="H4" s="2"/>
    </row>
    <row r="5" spans="1:8" x14ac:dyDescent="0.25">
      <c r="A5" s="12" t="s">
        <v>13</v>
      </c>
      <c r="B5" s="16">
        <f t="shared" ref="B5:B32" si="0">B4+C5</f>
        <v>7154</v>
      </c>
      <c r="C5" s="13">
        <v>10</v>
      </c>
      <c r="D5" s="2">
        <v>37.200000000000003</v>
      </c>
      <c r="E5" s="4">
        <f t="shared" ref="E5:E23" si="1">D5/C5</f>
        <v>3.72</v>
      </c>
      <c r="F5" s="2"/>
      <c r="G5" s="2"/>
      <c r="H5" s="2"/>
    </row>
    <row r="6" spans="1:8" x14ac:dyDescent="0.25">
      <c r="A6" s="12" t="s">
        <v>14</v>
      </c>
      <c r="B6" s="16">
        <f t="shared" si="0"/>
        <v>7164</v>
      </c>
      <c r="C6" s="13">
        <v>10</v>
      </c>
      <c r="D6" s="2">
        <v>54.5</v>
      </c>
      <c r="E6" s="4">
        <f t="shared" si="1"/>
        <v>5.45</v>
      </c>
      <c r="F6" s="2"/>
      <c r="G6" s="2"/>
      <c r="H6" s="2"/>
    </row>
    <row r="7" spans="1:8" x14ac:dyDescent="0.25">
      <c r="A7" s="12" t="s">
        <v>15</v>
      </c>
      <c r="B7" s="16">
        <f t="shared" si="0"/>
        <v>7174</v>
      </c>
      <c r="C7" s="13">
        <v>10</v>
      </c>
      <c r="D7" s="2">
        <v>34.5</v>
      </c>
      <c r="E7" s="4">
        <f t="shared" si="1"/>
        <v>3.45</v>
      </c>
      <c r="F7" s="2"/>
      <c r="G7" s="2"/>
      <c r="H7" s="2"/>
    </row>
    <row r="8" spans="1:8" x14ac:dyDescent="0.25">
      <c r="A8" s="12" t="s">
        <v>16</v>
      </c>
      <c r="B8" s="16">
        <f t="shared" si="0"/>
        <v>7184</v>
      </c>
      <c r="C8" s="13">
        <v>10</v>
      </c>
      <c r="D8" s="2">
        <v>22</v>
      </c>
      <c r="E8" s="4">
        <f t="shared" si="1"/>
        <v>2.2000000000000002</v>
      </c>
      <c r="F8" s="2"/>
      <c r="G8" s="2"/>
      <c r="H8" s="2"/>
    </row>
    <row r="9" spans="1:8" x14ac:dyDescent="0.25">
      <c r="A9" s="12" t="s">
        <v>17</v>
      </c>
      <c r="B9" s="16">
        <f t="shared" si="0"/>
        <v>7194</v>
      </c>
      <c r="C9" s="13">
        <v>10</v>
      </c>
      <c r="D9" s="2">
        <v>51.5</v>
      </c>
      <c r="E9" s="4">
        <f t="shared" si="1"/>
        <v>5.15</v>
      </c>
      <c r="F9" s="2"/>
      <c r="G9" s="2"/>
      <c r="H9" s="2"/>
    </row>
    <row r="10" spans="1:8" x14ac:dyDescent="0.25">
      <c r="A10" s="12" t="s">
        <v>18</v>
      </c>
      <c r="B10" s="16">
        <f t="shared" si="0"/>
        <v>7204</v>
      </c>
      <c r="C10" s="13">
        <v>10</v>
      </c>
      <c r="D10" s="2">
        <v>25</v>
      </c>
      <c r="E10" s="4">
        <f t="shared" si="1"/>
        <v>2.5</v>
      </c>
      <c r="F10" s="2"/>
      <c r="G10" s="2"/>
      <c r="H10" s="2" t="s">
        <v>19</v>
      </c>
    </row>
    <row r="11" spans="1:8" x14ac:dyDescent="0.25">
      <c r="A11" s="12" t="s">
        <v>20</v>
      </c>
      <c r="B11" s="16">
        <f t="shared" si="0"/>
        <v>7214</v>
      </c>
      <c r="C11" s="13">
        <v>10</v>
      </c>
      <c r="D11" s="2">
        <v>48</v>
      </c>
      <c r="E11" s="4">
        <f t="shared" si="1"/>
        <v>4.8</v>
      </c>
      <c r="F11" s="2"/>
      <c r="G11" s="2"/>
      <c r="H11" s="2"/>
    </row>
    <row r="12" spans="1:8" x14ac:dyDescent="0.25">
      <c r="A12" s="12" t="s">
        <v>21</v>
      </c>
      <c r="B12" s="16">
        <f t="shared" si="0"/>
        <v>7224</v>
      </c>
      <c r="C12" s="13">
        <v>10</v>
      </c>
      <c r="D12" s="2">
        <v>50</v>
      </c>
      <c r="E12" s="4">
        <f t="shared" si="1"/>
        <v>5</v>
      </c>
      <c r="F12" s="2"/>
      <c r="G12" s="2"/>
      <c r="H12" s="2" t="s">
        <v>19</v>
      </c>
    </row>
    <row r="13" spans="1:8" x14ac:dyDescent="0.25">
      <c r="A13" s="12" t="s">
        <v>22</v>
      </c>
      <c r="B13" s="16">
        <f t="shared" si="0"/>
        <v>7234</v>
      </c>
      <c r="C13" s="13">
        <v>10</v>
      </c>
      <c r="D13" s="2">
        <v>63</v>
      </c>
      <c r="E13" s="4">
        <f t="shared" si="1"/>
        <v>6.3</v>
      </c>
      <c r="F13" s="2"/>
      <c r="G13" s="2"/>
      <c r="H13" s="2"/>
    </row>
    <row r="14" spans="1:8" x14ac:dyDescent="0.25">
      <c r="A14" s="12" t="s">
        <v>23</v>
      </c>
      <c r="B14" s="16">
        <f t="shared" si="0"/>
        <v>7244</v>
      </c>
      <c r="C14" s="13">
        <v>10</v>
      </c>
      <c r="D14" s="2">
        <v>25</v>
      </c>
      <c r="E14" s="4">
        <f t="shared" si="1"/>
        <v>2.5</v>
      </c>
      <c r="F14" s="2"/>
      <c r="G14" s="2"/>
      <c r="H14" s="2" t="s">
        <v>19</v>
      </c>
    </row>
    <row r="15" spans="1:8" x14ac:dyDescent="0.25">
      <c r="A15" s="10" t="s">
        <v>23</v>
      </c>
      <c r="B15" s="16">
        <f t="shared" si="0"/>
        <v>7254</v>
      </c>
      <c r="C15" s="13">
        <v>10</v>
      </c>
      <c r="D15" s="2">
        <v>53</v>
      </c>
      <c r="E15" s="4">
        <f t="shared" si="1"/>
        <v>5.3</v>
      </c>
      <c r="F15" s="2"/>
      <c r="G15" s="2"/>
      <c r="H15" s="2"/>
    </row>
    <row r="16" spans="1:8" x14ac:dyDescent="0.25">
      <c r="A16" s="10" t="s">
        <v>24</v>
      </c>
      <c r="B16" s="16">
        <f t="shared" si="0"/>
        <v>7264</v>
      </c>
      <c r="C16" s="13">
        <v>10</v>
      </c>
      <c r="D16" s="5">
        <v>50</v>
      </c>
      <c r="E16" s="4">
        <f t="shared" si="1"/>
        <v>5</v>
      </c>
      <c r="F16" s="2"/>
      <c r="G16" s="2"/>
      <c r="H16" s="2" t="s">
        <v>19</v>
      </c>
    </row>
    <row r="17" spans="1:8" x14ac:dyDescent="0.25">
      <c r="A17" s="12" t="s">
        <v>25</v>
      </c>
      <c r="B17" s="16">
        <f t="shared" si="0"/>
        <v>7274</v>
      </c>
      <c r="C17" s="13">
        <v>10</v>
      </c>
      <c r="D17" s="6">
        <v>63.8</v>
      </c>
      <c r="E17" s="4">
        <f t="shared" si="1"/>
        <v>6.38</v>
      </c>
      <c r="F17" s="2"/>
      <c r="G17" s="2"/>
      <c r="H17" s="2"/>
    </row>
    <row r="18" spans="1:8" x14ac:dyDescent="0.25">
      <c r="A18" s="12" t="s">
        <v>26</v>
      </c>
      <c r="B18" s="16">
        <f t="shared" si="0"/>
        <v>7284</v>
      </c>
      <c r="C18" s="13">
        <v>10</v>
      </c>
      <c r="D18" s="6">
        <v>30</v>
      </c>
      <c r="E18" s="4">
        <f t="shared" si="1"/>
        <v>3</v>
      </c>
      <c r="F18" s="2"/>
      <c r="G18" s="2"/>
      <c r="H18" s="2" t="s">
        <v>19</v>
      </c>
    </row>
    <row r="19" spans="1:8" x14ac:dyDescent="0.25">
      <c r="A19" s="12" t="s">
        <v>27</v>
      </c>
      <c r="B19" s="16">
        <f t="shared" si="0"/>
        <v>7294</v>
      </c>
      <c r="C19" s="13">
        <v>10</v>
      </c>
      <c r="D19" s="6">
        <v>59</v>
      </c>
      <c r="E19" s="4">
        <f t="shared" si="1"/>
        <v>5.9</v>
      </c>
      <c r="F19" s="2"/>
      <c r="G19" s="2"/>
      <c r="H19" s="2"/>
    </row>
    <row r="20" spans="1:8" x14ac:dyDescent="0.25">
      <c r="A20" s="12" t="s">
        <v>28</v>
      </c>
      <c r="B20" s="16">
        <f t="shared" si="0"/>
        <v>7304</v>
      </c>
      <c r="C20" s="13">
        <v>10</v>
      </c>
      <c r="D20" s="6">
        <v>50</v>
      </c>
      <c r="E20" s="4">
        <f t="shared" si="1"/>
        <v>5</v>
      </c>
      <c r="F20" s="2"/>
      <c r="G20" s="2"/>
      <c r="H20" s="2" t="s">
        <v>19</v>
      </c>
    </row>
    <row r="21" spans="1:8" x14ac:dyDescent="0.25">
      <c r="A21" s="10" t="s">
        <v>29</v>
      </c>
      <c r="B21" s="16">
        <f t="shared" si="0"/>
        <v>7316.5999999999995</v>
      </c>
      <c r="C21" s="13">
        <v>12.599999999999454</v>
      </c>
      <c r="D21" s="6">
        <v>70.400000000000006</v>
      </c>
      <c r="E21" s="4">
        <f t="shared" si="1"/>
        <v>5.5873015873018295</v>
      </c>
      <c r="F21" s="2"/>
      <c r="G21" s="2"/>
      <c r="H21" s="2"/>
    </row>
    <row r="22" spans="1:8" x14ac:dyDescent="0.25">
      <c r="A22" s="10" t="s">
        <v>30</v>
      </c>
      <c r="B22" s="16">
        <f t="shared" si="0"/>
        <v>7341</v>
      </c>
      <c r="C22" s="13">
        <v>24.400000000000546</v>
      </c>
      <c r="D22" s="6">
        <v>65.5</v>
      </c>
      <c r="E22" s="4">
        <f t="shared" si="1"/>
        <v>2.6844262295081367</v>
      </c>
      <c r="F22" s="2"/>
      <c r="G22" s="2"/>
      <c r="H22" s="2"/>
    </row>
    <row r="23" spans="1:8" x14ac:dyDescent="0.25">
      <c r="A23" s="9" t="s">
        <v>31</v>
      </c>
      <c r="B23" s="16">
        <f t="shared" si="0"/>
        <v>7375.7999999999993</v>
      </c>
      <c r="C23" s="13">
        <v>34.799999999999272</v>
      </c>
      <c r="D23" s="6">
        <v>62.2</v>
      </c>
      <c r="E23" s="4">
        <f t="shared" si="1"/>
        <v>1.787356321839118</v>
      </c>
      <c r="F23" s="2"/>
      <c r="G23" s="2"/>
      <c r="H23" s="2"/>
    </row>
    <row r="24" spans="1:8" x14ac:dyDescent="0.25">
      <c r="A24" s="9" t="s">
        <v>32</v>
      </c>
      <c r="B24" s="16">
        <f t="shared" si="0"/>
        <v>7425.7999999999993</v>
      </c>
      <c r="C24" s="13">
        <v>50</v>
      </c>
      <c r="D24" s="6">
        <v>25</v>
      </c>
      <c r="E24" s="4"/>
      <c r="F24" s="2"/>
      <c r="G24" s="2"/>
      <c r="H24" s="2" t="s">
        <v>19</v>
      </c>
    </row>
    <row r="25" spans="1:8" x14ac:dyDescent="0.25">
      <c r="A25" s="9" t="s">
        <v>33</v>
      </c>
      <c r="B25" s="16">
        <f t="shared" si="0"/>
        <v>7475.7999999999993</v>
      </c>
      <c r="C25" s="13">
        <v>50</v>
      </c>
      <c r="D25" s="5">
        <v>46.8</v>
      </c>
      <c r="E25" s="4"/>
      <c r="F25" s="2"/>
      <c r="G25" s="2"/>
      <c r="H25" s="2"/>
    </row>
    <row r="26" spans="1:8" x14ac:dyDescent="0.25">
      <c r="A26" s="9" t="s">
        <v>34</v>
      </c>
      <c r="B26" s="16">
        <f t="shared" si="0"/>
        <v>7513.0999999999995</v>
      </c>
      <c r="C26" s="13">
        <v>37.300000000000182</v>
      </c>
      <c r="D26" s="5">
        <v>29.9</v>
      </c>
      <c r="E26" s="4">
        <f>D26/C26</f>
        <v>0.80160857908846794</v>
      </c>
      <c r="F26" s="2"/>
      <c r="G26" s="2"/>
      <c r="H26" s="2"/>
    </row>
    <row r="27" spans="1:8" x14ac:dyDescent="0.25">
      <c r="A27" s="9" t="s">
        <v>35</v>
      </c>
      <c r="B27" s="16">
        <f t="shared" si="0"/>
        <v>7543.0999999999995</v>
      </c>
      <c r="C27" s="13">
        <v>30</v>
      </c>
      <c r="D27" s="5">
        <v>30</v>
      </c>
      <c r="E27" s="4"/>
      <c r="F27" s="2"/>
      <c r="G27" s="2"/>
      <c r="H27" s="2" t="s">
        <v>19</v>
      </c>
    </row>
    <row r="28" spans="1:8" x14ac:dyDescent="0.25">
      <c r="A28" s="9" t="s">
        <v>35</v>
      </c>
      <c r="B28" s="16">
        <f t="shared" si="0"/>
        <v>7568.2</v>
      </c>
      <c r="C28" s="13">
        <v>25.100000000000364</v>
      </c>
      <c r="D28" s="5">
        <v>36.799999999999997</v>
      </c>
      <c r="E28" s="4">
        <f>D28/C28</f>
        <v>1.4661354581673094</v>
      </c>
      <c r="F28" s="2"/>
      <c r="G28" s="2"/>
      <c r="H28" s="2"/>
    </row>
    <row r="29" spans="1:8" x14ac:dyDescent="0.25">
      <c r="A29" s="9" t="s">
        <v>36</v>
      </c>
      <c r="B29" s="16">
        <f t="shared" si="0"/>
        <v>7588.2</v>
      </c>
      <c r="C29" s="13">
        <v>20</v>
      </c>
      <c r="D29" s="5">
        <v>25</v>
      </c>
      <c r="E29" s="4"/>
      <c r="F29" s="2"/>
      <c r="G29" s="2"/>
      <c r="H29" s="2" t="s">
        <v>19</v>
      </c>
    </row>
    <row r="30" spans="1:8" x14ac:dyDescent="0.25">
      <c r="A30" s="9" t="s">
        <v>37</v>
      </c>
      <c r="B30" s="16">
        <f t="shared" si="0"/>
        <v>7615.7</v>
      </c>
      <c r="C30" s="13">
        <v>27.5</v>
      </c>
      <c r="D30" s="5">
        <v>55.4</v>
      </c>
      <c r="E30" s="4">
        <f>D30/C30</f>
        <v>2.0145454545454546</v>
      </c>
      <c r="F30" s="2"/>
      <c r="G30" s="2"/>
      <c r="H30" s="2"/>
    </row>
    <row r="31" spans="1:8" x14ac:dyDescent="0.25">
      <c r="A31" s="9" t="s">
        <v>38</v>
      </c>
      <c r="B31" s="16">
        <f t="shared" si="0"/>
        <v>7624.7</v>
      </c>
      <c r="C31" s="13">
        <v>9</v>
      </c>
      <c r="D31" s="5">
        <v>25.8</v>
      </c>
      <c r="E31" s="4">
        <f>D31/C31</f>
        <v>2.8666666666666667</v>
      </c>
      <c r="F31" s="2"/>
      <c r="G31" s="2"/>
      <c r="H31" s="2"/>
    </row>
    <row r="32" spans="1:8" x14ac:dyDescent="0.25">
      <c r="A32" s="10">
        <v>44986</v>
      </c>
      <c r="B32" s="16">
        <f t="shared" si="0"/>
        <v>7634.9</v>
      </c>
      <c r="C32" s="14">
        <v>10.199999999999999</v>
      </c>
      <c r="D32" s="5">
        <v>46.99</v>
      </c>
      <c r="E32" s="4"/>
      <c r="F32" s="2"/>
      <c r="G32" s="2"/>
      <c r="H32" s="2" t="s">
        <v>39</v>
      </c>
    </row>
    <row r="33" spans="1:8" x14ac:dyDescent="0.25">
      <c r="A33" s="10"/>
      <c r="B33" s="16"/>
      <c r="C33" s="13"/>
      <c r="D33" s="2"/>
      <c r="E33" s="4"/>
      <c r="F33" s="2"/>
      <c r="G33" s="2"/>
      <c r="H33" s="2"/>
    </row>
    <row r="34" spans="1:8" x14ac:dyDescent="0.25">
      <c r="A34" s="10"/>
      <c r="B34" s="16"/>
      <c r="C34" s="13"/>
      <c r="D34" s="2"/>
      <c r="E34" s="4"/>
      <c r="F34" s="2"/>
      <c r="G34" s="2"/>
      <c r="H34" s="2"/>
    </row>
    <row r="35" spans="1:8" x14ac:dyDescent="0.25">
      <c r="A35" s="10"/>
      <c r="B35" s="16"/>
      <c r="C35" s="13"/>
      <c r="D35" s="2"/>
      <c r="E35" s="4"/>
      <c r="F35" s="2"/>
      <c r="G35" s="2"/>
      <c r="H35" s="2"/>
    </row>
    <row r="36" spans="1:8" x14ac:dyDescent="0.25">
      <c r="A36" s="10"/>
      <c r="B36" s="16"/>
      <c r="C36" s="13"/>
      <c r="D36" s="2"/>
      <c r="E36" s="4"/>
      <c r="F36" s="2"/>
      <c r="G36" s="2"/>
      <c r="H36" s="2"/>
    </row>
    <row r="37" spans="1:8" x14ac:dyDescent="0.25">
      <c r="A37" s="10"/>
      <c r="B37" s="16"/>
      <c r="C37" s="13"/>
      <c r="D37" s="2"/>
      <c r="E37" s="4"/>
      <c r="F37" s="2"/>
      <c r="G37" s="2"/>
      <c r="H37" s="2"/>
    </row>
    <row r="38" spans="1:8" x14ac:dyDescent="0.25">
      <c r="A38" s="10"/>
      <c r="B38" s="16"/>
      <c r="C38" s="13"/>
      <c r="D38" s="2"/>
      <c r="E38" s="4"/>
      <c r="F38" s="2"/>
      <c r="G38" s="2"/>
      <c r="H38" s="2"/>
    </row>
    <row r="39" spans="1:8" x14ac:dyDescent="0.25">
      <c r="A39" s="10"/>
      <c r="B39" s="16"/>
      <c r="C39" s="13"/>
      <c r="D39" s="2"/>
      <c r="E39" s="4"/>
      <c r="F39" s="2"/>
      <c r="G39" s="2"/>
      <c r="H39" s="2"/>
    </row>
    <row r="40" spans="1:8" x14ac:dyDescent="0.25">
      <c r="A40" s="10"/>
      <c r="B40" s="16"/>
      <c r="C40" s="13"/>
      <c r="D40" s="2"/>
      <c r="E40" s="4"/>
      <c r="F40" s="2"/>
      <c r="G40" s="2"/>
      <c r="H40" s="2"/>
    </row>
    <row r="41" spans="1:8" x14ac:dyDescent="0.25">
      <c r="A41" s="10"/>
      <c r="B41" s="16"/>
      <c r="C41" s="13"/>
      <c r="D41" s="2"/>
      <c r="E41" s="4"/>
      <c r="F41" s="2"/>
      <c r="G41" s="2"/>
      <c r="H41" s="2"/>
    </row>
    <row r="42" spans="1:8" x14ac:dyDescent="0.25">
      <c r="A42" s="10"/>
      <c r="B42" s="16"/>
      <c r="C42" s="13"/>
      <c r="D42" s="2"/>
      <c r="E42" s="4"/>
      <c r="F42" s="2"/>
      <c r="G42" s="2"/>
      <c r="H42" s="2"/>
    </row>
    <row r="43" spans="1:8" x14ac:dyDescent="0.25">
      <c r="A43" s="10"/>
      <c r="B43" s="16"/>
      <c r="C43" s="13"/>
      <c r="D43" s="2"/>
      <c r="E43" s="4"/>
      <c r="F43" s="2"/>
      <c r="G43" s="2"/>
      <c r="H43" s="2"/>
    </row>
    <row r="44" spans="1:8" x14ac:dyDescent="0.25">
      <c r="A44" s="10"/>
      <c r="B44" s="16"/>
      <c r="C44" s="13"/>
      <c r="D44" s="2"/>
      <c r="E44" s="4"/>
      <c r="F44" s="2"/>
      <c r="G44" s="2"/>
      <c r="H44" s="2"/>
    </row>
    <row r="45" spans="1:8" x14ac:dyDescent="0.25">
      <c r="A45" s="10"/>
      <c r="B45" s="16"/>
      <c r="C45" s="13"/>
      <c r="D45" s="2"/>
      <c r="E45" s="4"/>
      <c r="F45" s="2"/>
      <c r="G45" s="2"/>
      <c r="H45" s="2"/>
    </row>
    <row r="46" spans="1:8" x14ac:dyDescent="0.25">
      <c r="A46" s="10"/>
      <c r="B46" s="16"/>
      <c r="C46" s="13"/>
      <c r="D46" s="2"/>
      <c r="E46" s="4"/>
      <c r="F46" s="2"/>
      <c r="G46" s="2"/>
      <c r="H46" s="2"/>
    </row>
    <row r="47" spans="1:8" x14ac:dyDescent="0.25">
      <c r="A47" s="10"/>
      <c r="B47" s="16"/>
      <c r="C47" s="13"/>
      <c r="D47" s="2"/>
      <c r="E47" s="4"/>
      <c r="F47" s="2"/>
      <c r="G47" s="2"/>
      <c r="H47" s="2"/>
    </row>
    <row r="48" spans="1:8" x14ac:dyDescent="0.25">
      <c r="A48" s="10"/>
      <c r="B48" s="16"/>
      <c r="C48" s="13"/>
      <c r="D48" s="2"/>
      <c r="E48" s="4"/>
      <c r="F48" s="2"/>
      <c r="G48" s="2"/>
      <c r="H48" s="2"/>
    </row>
    <row r="49" spans="1:8" x14ac:dyDescent="0.25">
      <c r="A49" s="10"/>
      <c r="B49" s="16"/>
      <c r="C49" s="13"/>
      <c r="D49" s="2"/>
      <c r="E49" s="4"/>
      <c r="F49" s="2"/>
      <c r="G49" s="2"/>
      <c r="H49" s="2"/>
    </row>
    <row r="50" spans="1:8" x14ac:dyDescent="0.25">
      <c r="A50" s="10"/>
      <c r="B50" s="16"/>
      <c r="C50" s="13"/>
      <c r="D50" s="2"/>
      <c r="E50" s="4"/>
      <c r="F50" s="2"/>
      <c r="G50" s="2"/>
      <c r="H50" s="2"/>
    </row>
    <row r="51" spans="1:8" x14ac:dyDescent="0.25">
      <c r="A51" s="10"/>
      <c r="B51" s="16"/>
      <c r="C51" s="13"/>
      <c r="D51" s="2"/>
      <c r="E51" s="4"/>
      <c r="F51" s="2"/>
      <c r="G51" s="2"/>
      <c r="H51" s="2"/>
    </row>
    <row r="52" spans="1:8" x14ac:dyDescent="0.25">
      <c r="A52" s="10"/>
      <c r="B52" s="16"/>
      <c r="C52" s="13"/>
      <c r="D52" s="2"/>
      <c r="E52" s="4"/>
      <c r="F52" s="2"/>
      <c r="G52" s="2"/>
      <c r="H52" s="2"/>
    </row>
    <row r="53" spans="1:8" x14ac:dyDescent="0.25">
      <c r="A53" s="10"/>
      <c r="B53" s="16"/>
      <c r="C53" s="13"/>
      <c r="D53" s="2"/>
      <c r="E53" s="4"/>
      <c r="F53" s="2"/>
      <c r="G53" s="2"/>
      <c r="H53" s="2"/>
    </row>
    <row r="54" spans="1:8" x14ac:dyDescent="0.25">
      <c r="A54" s="10"/>
      <c r="B54" s="16"/>
      <c r="C54" s="13"/>
      <c r="D54" s="2"/>
      <c r="E54" s="4"/>
      <c r="F54" s="2"/>
      <c r="G54" s="2"/>
      <c r="H54" s="2"/>
    </row>
    <row r="55" spans="1:8" x14ac:dyDescent="0.25">
      <c r="A55" s="10"/>
      <c r="B55" s="16"/>
      <c r="C55" s="13"/>
      <c r="D55" s="2"/>
      <c r="E55" s="4"/>
      <c r="F55" s="2"/>
      <c r="G55" s="2"/>
      <c r="H55" s="2"/>
    </row>
    <row r="56" spans="1:8" x14ac:dyDescent="0.25">
      <c r="A56" s="10"/>
      <c r="B56" s="16"/>
      <c r="C56" s="13"/>
      <c r="D56" s="2"/>
      <c r="E56" s="4"/>
      <c r="F56" s="2"/>
      <c r="G56" s="2"/>
      <c r="H56" s="2"/>
    </row>
    <row r="57" spans="1:8" x14ac:dyDescent="0.25">
      <c r="A57" s="10"/>
      <c r="B57" s="16"/>
      <c r="C57" s="13"/>
      <c r="D57" s="2"/>
      <c r="E57" s="4"/>
      <c r="F57" s="2"/>
      <c r="G57" s="2"/>
      <c r="H57" s="2"/>
    </row>
    <row r="58" spans="1:8" x14ac:dyDescent="0.25">
      <c r="A58" s="10"/>
      <c r="B58" s="16"/>
      <c r="C58" s="13"/>
      <c r="D58" s="2"/>
      <c r="E58" s="4"/>
      <c r="F58" s="2"/>
      <c r="G58" s="2"/>
      <c r="H58" s="2"/>
    </row>
    <row r="59" spans="1:8" x14ac:dyDescent="0.25">
      <c r="A59" s="10"/>
      <c r="B59" s="16"/>
      <c r="C59" s="13"/>
      <c r="D59" s="2"/>
      <c r="E59" s="4"/>
      <c r="F59" s="2"/>
      <c r="G59" s="2"/>
      <c r="H59" s="2"/>
    </row>
    <row r="60" spans="1:8" x14ac:dyDescent="0.25">
      <c r="A60" s="10"/>
      <c r="B60" s="16"/>
      <c r="C60" s="13"/>
      <c r="D60" s="2"/>
      <c r="E60" s="4"/>
      <c r="F60" s="2"/>
      <c r="G60" s="2"/>
      <c r="H60" s="2"/>
    </row>
    <row r="61" spans="1:8" x14ac:dyDescent="0.25">
      <c r="A61" s="10"/>
      <c r="B61" s="16"/>
      <c r="C61" s="13"/>
      <c r="D61" s="2"/>
      <c r="E61" s="4"/>
      <c r="F61" s="2"/>
      <c r="G61" s="2"/>
      <c r="H61" s="2"/>
    </row>
    <row r="62" spans="1:8" x14ac:dyDescent="0.25">
      <c r="A62" s="10"/>
      <c r="B62" s="16"/>
      <c r="C62" s="13"/>
      <c r="D62" s="2"/>
      <c r="E62" s="4"/>
      <c r="F62" s="2"/>
      <c r="G62" s="2"/>
      <c r="H62" s="2"/>
    </row>
    <row r="63" spans="1:8" x14ac:dyDescent="0.25">
      <c r="A63" s="10"/>
      <c r="B63" s="16"/>
      <c r="C63" s="13"/>
      <c r="D63" s="2"/>
      <c r="E63" s="4"/>
      <c r="F63" s="2"/>
      <c r="G63" s="2"/>
      <c r="H63" s="2"/>
    </row>
    <row r="64" spans="1:8" x14ac:dyDescent="0.25">
      <c r="A64" s="10"/>
      <c r="B64" s="16"/>
      <c r="C64" s="13"/>
      <c r="D64" s="2"/>
      <c r="E64" s="4"/>
      <c r="F64" s="2"/>
      <c r="G64" s="2"/>
      <c r="H64" s="2"/>
    </row>
    <row r="65" spans="1:8" x14ac:dyDescent="0.25">
      <c r="A65" s="10"/>
      <c r="B65" s="16"/>
      <c r="C65" s="13"/>
      <c r="D65" s="2"/>
      <c r="E65" s="4"/>
      <c r="F65" s="2"/>
      <c r="G65" s="2"/>
      <c r="H65" s="2"/>
    </row>
    <row r="66" spans="1:8" x14ac:dyDescent="0.25">
      <c r="A66" s="10"/>
      <c r="B66" s="16"/>
      <c r="C66" s="13"/>
      <c r="D66" s="2"/>
      <c r="E66" s="4"/>
      <c r="F66" s="2"/>
      <c r="G66" s="2"/>
      <c r="H66" s="2"/>
    </row>
    <row r="67" spans="1:8" x14ac:dyDescent="0.25">
      <c r="A67" s="10"/>
      <c r="B67" s="16"/>
      <c r="C67" s="13"/>
      <c r="D67" s="2"/>
      <c r="E67" s="4"/>
      <c r="F67" s="2"/>
      <c r="G67" s="2"/>
      <c r="H67" s="2"/>
    </row>
    <row r="68" spans="1:8" x14ac:dyDescent="0.25">
      <c r="A68" s="10"/>
      <c r="B68" s="16"/>
      <c r="C68" s="13"/>
      <c r="D68" s="2"/>
      <c r="E68" s="4"/>
      <c r="F68" s="2"/>
      <c r="G68" s="2"/>
      <c r="H68" s="2"/>
    </row>
    <row r="69" spans="1:8" x14ac:dyDescent="0.25">
      <c r="A69" s="10"/>
      <c r="B69" s="16"/>
      <c r="C69" s="13"/>
      <c r="D69" s="2"/>
      <c r="E69" s="4"/>
      <c r="F69" s="2"/>
      <c r="G69" s="2"/>
      <c r="H69" s="2"/>
    </row>
    <row r="70" spans="1:8" x14ac:dyDescent="0.25">
      <c r="A70" s="10"/>
      <c r="B70" s="16"/>
      <c r="C70" s="13"/>
      <c r="D70" s="2"/>
      <c r="E70" s="4"/>
      <c r="F70" s="2"/>
      <c r="G70" s="2"/>
      <c r="H70" s="2"/>
    </row>
    <row r="71" spans="1:8" x14ac:dyDescent="0.25">
      <c r="A71" s="10"/>
      <c r="B71" s="16"/>
      <c r="C71" s="13"/>
      <c r="D71" s="2"/>
      <c r="E71" s="4"/>
      <c r="F71" s="2"/>
      <c r="G71" s="2"/>
      <c r="H71" s="2"/>
    </row>
    <row r="72" spans="1:8" x14ac:dyDescent="0.25">
      <c r="A72" s="10"/>
      <c r="B72" s="16"/>
      <c r="C72" s="13"/>
      <c r="D72" s="2"/>
      <c r="E72" s="4"/>
      <c r="F72" s="2"/>
      <c r="G72" s="2"/>
      <c r="H72" s="2"/>
    </row>
    <row r="73" spans="1:8" x14ac:dyDescent="0.25">
      <c r="A73" s="10"/>
      <c r="B73" s="16"/>
      <c r="C73" s="13"/>
      <c r="D73" s="2"/>
      <c r="E73" s="4"/>
      <c r="F73" s="2"/>
      <c r="G73" s="2"/>
      <c r="H73" s="2"/>
    </row>
    <row r="74" spans="1:8" x14ac:dyDescent="0.25">
      <c r="A74" s="10"/>
      <c r="B74" s="16"/>
      <c r="C74" s="13"/>
      <c r="D74" s="2"/>
      <c r="E74" s="4"/>
      <c r="F74" s="2"/>
      <c r="G74" s="2"/>
      <c r="H74" s="2"/>
    </row>
    <row r="75" spans="1:8" x14ac:dyDescent="0.25">
      <c r="A75" s="10"/>
      <c r="B75" s="16"/>
      <c r="C75" s="13"/>
      <c r="D75" s="2"/>
      <c r="E75" s="4"/>
      <c r="F75" s="2"/>
      <c r="G75" s="2"/>
      <c r="H75" s="2"/>
    </row>
    <row r="76" spans="1:8" x14ac:dyDescent="0.25">
      <c r="A76" s="10"/>
      <c r="B76" s="16"/>
      <c r="C76" s="13"/>
      <c r="D76" s="2"/>
      <c r="E76" s="4"/>
      <c r="F76" s="2"/>
      <c r="G76" s="2"/>
      <c r="H76" s="2"/>
    </row>
    <row r="77" spans="1:8" x14ac:dyDescent="0.25">
      <c r="A77" s="10"/>
      <c r="B77" s="16"/>
      <c r="C77" s="13"/>
      <c r="D77" s="2"/>
      <c r="E77" s="4"/>
      <c r="F77" s="2"/>
      <c r="G77" s="2"/>
      <c r="H77" s="2"/>
    </row>
    <row r="78" spans="1:8" x14ac:dyDescent="0.25">
      <c r="A78" s="10"/>
      <c r="B78" s="16"/>
      <c r="C78" s="13"/>
      <c r="D78" s="2"/>
      <c r="E78" s="4"/>
      <c r="F78" s="2"/>
      <c r="G78" s="2"/>
      <c r="H78" s="2"/>
    </row>
    <row r="79" spans="1:8" x14ac:dyDescent="0.25">
      <c r="A79" s="10"/>
      <c r="B79" s="16"/>
      <c r="C79" s="13"/>
      <c r="D79" s="2"/>
      <c r="E79" s="4"/>
      <c r="F79" s="2"/>
      <c r="G79" s="2"/>
      <c r="H79" s="2"/>
    </row>
    <row r="80" spans="1:8" x14ac:dyDescent="0.25">
      <c r="A80" s="10"/>
      <c r="B80" s="16"/>
      <c r="C80" s="13"/>
      <c r="D80" s="2"/>
      <c r="E80" s="4"/>
      <c r="F80" s="2"/>
      <c r="G80" s="2"/>
      <c r="H80" s="2"/>
    </row>
    <row r="81" spans="1:8" x14ac:dyDescent="0.25">
      <c r="A81" s="10"/>
      <c r="B81" s="16"/>
      <c r="C81" s="13"/>
      <c r="D81" s="2"/>
      <c r="E81" s="4"/>
      <c r="F81" s="2"/>
      <c r="G81" s="2"/>
      <c r="H81" s="2"/>
    </row>
    <row r="82" spans="1:8" x14ac:dyDescent="0.25">
      <c r="A82" s="10"/>
      <c r="B82" s="16"/>
      <c r="C82" s="13"/>
      <c r="D82" s="2"/>
      <c r="E82" s="4"/>
      <c r="F82" s="2"/>
      <c r="G82" s="2"/>
      <c r="H82" s="2"/>
    </row>
    <row r="83" spans="1:8" x14ac:dyDescent="0.25">
      <c r="A83" s="10"/>
      <c r="B83" s="16"/>
      <c r="C83" s="13"/>
      <c r="D83" s="2"/>
      <c r="E83" s="4"/>
      <c r="F83" s="2"/>
      <c r="G83" s="2"/>
      <c r="H83" s="2"/>
    </row>
    <row r="84" spans="1:8" x14ac:dyDescent="0.25">
      <c r="A84" s="10"/>
      <c r="B84" s="16"/>
      <c r="C84" s="13"/>
      <c r="D84" s="2"/>
      <c r="E84" s="4"/>
      <c r="F84" s="2"/>
      <c r="G84" s="2"/>
      <c r="H84" s="2"/>
    </row>
    <row r="85" spans="1:8" x14ac:dyDescent="0.25">
      <c r="A85" s="10"/>
      <c r="B85" s="16"/>
      <c r="C85" s="13"/>
      <c r="D85" s="2"/>
      <c r="E85" s="4"/>
      <c r="F85" s="2"/>
      <c r="G85" s="2"/>
      <c r="H85" s="2"/>
    </row>
    <row r="86" spans="1:8" x14ac:dyDescent="0.25">
      <c r="A86" s="10"/>
      <c r="B86" s="16"/>
      <c r="C86" s="13"/>
      <c r="D86" s="2"/>
      <c r="E86" s="4"/>
      <c r="F86" s="2"/>
      <c r="G86" s="2"/>
      <c r="H86" s="2"/>
    </row>
    <row r="87" spans="1:8" x14ac:dyDescent="0.25">
      <c r="A87" s="10"/>
      <c r="B87" s="16"/>
      <c r="C87" s="13"/>
      <c r="D87" s="2"/>
      <c r="E87" s="4"/>
      <c r="F87" s="2"/>
      <c r="G87" s="2"/>
      <c r="H87" s="2"/>
    </row>
    <row r="88" spans="1:8" x14ac:dyDescent="0.25">
      <c r="A88" s="10"/>
      <c r="B88" s="16"/>
      <c r="C88" s="13"/>
      <c r="D88" s="2"/>
      <c r="E88" s="4"/>
      <c r="F88" s="2"/>
      <c r="G88" s="2"/>
      <c r="H88" s="2"/>
    </row>
    <row r="89" spans="1:8" x14ac:dyDescent="0.25">
      <c r="A89" s="10"/>
      <c r="B89" s="16"/>
      <c r="C89" s="13"/>
      <c r="D89" s="2"/>
      <c r="E89" s="4"/>
      <c r="F89" s="2"/>
      <c r="G89" s="2"/>
      <c r="H89" s="2"/>
    </row>
    <row r="90" spans="1:8" x14ac:dyDescent="0.25">
      <c r="A90" s="10"/>
      <c r="B90" s="16"/>
      <c r="C90" s="13"/>
      <c r="D90" s="2"/>
      <c r="E90" s="4"/>
      <c r="F90" s="2"/>
      <c r="G90" s="2"/>
      <c r="H90" s="2"/>
    </row>
    <row r="91" spans="1:8" x14ac:dyDescent="0.25">
      <c r="A91" s="10"/>
      <c r="B91" s="16"/>
      <c r="C91" s="13"/>
      <c r="D91" s="2"/>
      <c r="E91" s="4"/>
      <c r="F91" s="2"/>
      <c r="G91" s="2"/>
      <c r="H91" s="2"/>
    </row>
    <row r="92" spans="1:8" x14ac:dyDescent="0.25">
      <c r="A92" s="10"/>
      <c r="B92" s="16"/>
      <c r="C92" s="13"/>
      <c r="D92" s="2"/>
      <c r="E92" s="4"/>
      <c r="F92" s="2"/>
      <c r="G92" s="2"/>
      <c r="H92" s="2"/>
    </row>
    <row r="93" spans="1:8" x14ac:dyDescent="0.25">
      <c r="A93" s="10"/>
      <c r="B93" s="16"/>
      <c r="C93" s="13"/>
      <c r="D93" s="2"/>
      <c r="E93" s="4"/>
      <c r="F93" s="2"/>
      <c r="G93" s="2"/>
      <c r="H93" s="2"/>
    </row>
    <row r="94" spans="1:8" x14ac:dyDescent="0.25">
      <c r="A94" s="10"/>
      <c r="B94" s="16"/>
      <c r="C94" s="13"/>
      <c r="D94" s="2"/>
      <c r="E94" s="4"/>
      <c r="F94" s="2"/>
      <c r="G94" s="2"/>
      <c r="H94" s="2"/>
    </row>
    <row r="95" spans="1:8" x14ac:dyDescent="0.25">
      <c r="A95" s="10"/>
      <c r="B95" s="16"/>
      <c r="C95" s="13"/>
      <c r="D95" s="2"/>
      <c r="E95" s="4"/>
      <c r="F95" s="2"/>
      <c r="G95" s="2"/>
      <c r="H95" s="2"/>
    </row>
    <row r="96" spans="1:8" x14ac:dyDescent="0.25">
      <c r="A96" s="10"/>
      <c r="B96" s="16"/>
      <c r="C96" s="13"/>
      <c r="D96" s="2"/>
      <c r="E96" s="4"/>
      <c r="F96" s="2"/>
      <c r="G96" s="2"/>
      <c r="H96" s="2"/>
    </row>
    <row r="97" spans="1:8" x14ac:dyDescent="0.25">
      <c r="A97" s="10"/>
      <c r="B97" s="16"/>
      <c r="C97" s="13"/>
      <c r="D97" s="2"/>
      <c r="E97" s="4"/>
      <c r="F97" s="2"/>
      <c r="G97" s="2"/>
      <c r="H97" s="2"/>
    </row>
    <row r="98" spans="1:8" x14ac:dyDescent="0.25">
      <c r="A98" s="10"/>
      <c r="B98" s="16"/>
      <c r="C98" s="13"/>
      <c r="D98" s="2"/>
      <c r="E98" s="4"/>
      <c r="F98" s="2"/>
      <c r="G98" s="2"/>
      <c r="H98" s="2"/>
    </row>
    <row r="99" spans="1:8" x14ac:dyDescent="0.25">
      <c r="A99" s="10"/>
      <c r="B99" s="16"/>
      <c r="C99" s="13"/>
      <c r="D99" s="2"/>
      <c r="E99" s="4"/>
      <c r="F99" s="2"/>
      <c r="G99" s="2"/>
      <c r="H99" s="2"/>
    </row>
    <row r="100" spans="1:8" x14ac:dyDescent="0.25">
      <c r="A100" s="10"/>
      <c r="B100" s="16"/>
      <c r="C100" s="13"/>
      <c r="D100" s="2"/>
      <c r="E100" s="4"/>
      <c r="F100" s="2"/>
      <c r="G100" s="2"/>
      <c r="H100" s="2"/>
    </row>
    <row r="101" spans="1:8" x14ac:dyDescent="0.25">
      <c r="A101" s="10"/>
      <c r="B101" s="16"/>
      <c r="C101" s="13"/>
      <c r="D101" s="2"/>
      <c r="E101" s="4"/>
      <c r="F101" s="2"/>
      <c r="G101" s="2"/>
      <c r="H101" s="2"/>
    </row>
  </sheetData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Souhrn</vt:lpstr>
      <vt:lpstr>45-Terex TL 70</vt:lpstr>
      <vt:lpstr>'45-Terex TL 70'!Oblasť_tlače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fujas.robert</cp:lastModifiedBy>
  <cp:lastPrinted>2023-03-27T08:26:36Z</cp:lastPrinted>
  <dcterms:created xsi:type="dcterms:W3CDTF">2023-03-26T08:48:11Z</dcterms:created>
  <dcterms:modified xsi:type="dcterms:W3CDTF">2023-03-27T08:44:08Z</dcterms:modified>
</cp:coreProperties>
</file>