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eter\Desktop\"/>
    </mc:Choice>
  </mc:AlternateContent>
  <xr:revisionPtr revIDLastSave="0" documentId="13_ncr:1_{9122FD00-2408-4005-BE96-395E4E70D306}" xr6:coauthVersionLast="47" xr6:coauthVersionMax="47" xr10:uidLastSave="{00000000-0000-0000-0000-000000000000}"/>
  <bookViews>
    <workbookView xWindow="-108" yWindow="-108" windowWidth="30936" windowHeight="16776" firstSheet="12" activeTab="13" xr2:uid="{00000000-000D-0000-FFFF-FFFF00000000}"/>
  </bookViews>
  <sheets>
    <sheet name="január" sheetId="1" state="hidden" r:id="rId1"/>
    <sheet name="február" sheetId="2" state="hidden" r:id="rId2"/>
    <sheet name="marec" sheetId="3" state="hidden" r:id="rId3"/>
    <sheet name="apríl" sheetId="4" state="hidden" r:id="rId4"/>
    <sheet name="máj" sheetId="5" state="hidden" r:id="rId5"/>
    <sheet name="jún" sheetId="6" state="hidden" r:id="rId6"/>
    <sheet name="júl" sheetId="7" state="hidden" r:id="rId7"/>
    <sheet name="august" sheetId="8" state="hidden" r:id="rId8"/>
    <sheet name="september" sheetId="9" state="hidden" r:id="rId9"/>
    <sheet name="október" sheetId="10" state="hidden" r:id="rId10"/>
    <sheet name="november" sheetId="11" state="hidden" r:id="rId11"/>
    <sheet name="december" sheetId="12" state="hidden" r:id="rId12"/>
    <sheet name="Diesel" sheetId="13" r:id="rId13"/>
    <sheet name="Summary" sheetId="15" r:id="rId14"/>
  </sheets>
  <definedNames>
    <definedName name="_xlnm._FilterDatabase" localSheetId="12" hidden="1">Diesel!$A$2:$D$1179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5" l="1"/>
  <c r="B13" i="15"/>
  <c r="B12" i="15"/>
  <c r="B11" i="15"/>
  <c r="B10" i="15"/>
  <c r="B9" i="15"/>
  <c r="B8" i="15"/>
  <c r="B7" i="15"/>
  <c r="B6" i="15"/>
  <c r="B5" i="15"/>
  <c r="B4" i="15"/>
  <c r="B3" i="15"/>
  <c r="D1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A146" i="13"/>
  <c r="A147" i="13"/>
  <c r="A148" i="13"/>
  <c r="A149" i="13"/>
  <c r="A150" i="13"/>
  <c r="A151" i="13"/>
  <c r="A152" i="13"/>
  <c r="A153" i="13"/>
  <c r="A154" i="13"/>
  <c r="A155" i="13"/>
  <c r="A156" i="13"/>
  <c r="A157" i="13"/>
  <c r="A158" i="13"/>
  <c r="A159" i="13"/>
  <c r="A160" i="13"/>
  <c r="A161" i="13"/>
  <c r="A162" i="13"/>
  <c r="A163" i="13"/>
  <c r="A164" i="13"/>
  <c r="A165" i="13"/>
  <c r="A166" i="13"/>
  <c r="A167" i="13"/>
  <c r="A168" i="13"/>
  <c r="A169" i="13"/>
  <c r="A170" i="13"/>
  <c r="A171" i="13"/>
  <c r="A172" i="13"/>
  <c r="A173" i="13"/>
  <c r="A174" i="13"/>
  <c r="A175" i="13"/>
  <c r="A176" i="13"/>
  <c r="A177" i="13"/>
  <c r="A178" i="13"/>
  <c r="A179" i="13"/>
  <c r="A180" i="13"/>
  <c r="A181" i="13"/>
  <c r="A182" i="13"/>
  <c r="A183" i="13"/>
  <c r="A184" i="13"/>
  <c r="A185" i="13"/>
  <c r="A186" i="13"/>
  <c r="A187" i="13"/>
  <c r="A188" i="13"/>
  <c r="A189" i="13"/>
  <c r="A190" i="13"/>
  <c r="A191" i="13"/>
  <c r="A192" i="13"/>
  <c r="A193" i="13"/>
  <c r="A194" i="13"/>
  <c r="A195" i="13"/>
  <c r="A196" i="13"/>
  <c r="A197" i="13"/>
  <c r="A198" i="13"/>
  <c r="A199" i="13"/>
  <c r="A200" i="13"/>
  <c r="A201" i="13"/>
  <c r="A202" i="13"/>
  <c r="A203" i="13"/>
  <c r="A204" i="13"/>
  <c r="A205" i="13"/>
  <c r="A206" i="13"/>
  <c r="A207" i="13"/>
  <c r="A208" i="13"/>
  <c r="A209" i="13"/>
  <c r="A210" i="13"/>
  <c r="A211" i="13"/>
  <c r="A212" i="13"/>
  <c r="A213" i="13"/>
  <c r="A214" i="13"/>
  <c r="A215" i="13"/>
  <c r="A216" i="13"/>
  <c r="A217" i="13"/>
  <c r="A218" i="13"/>
  <c r="A219" i="13"/>
  <c r="A220" i="13"/>
  <c r="A221" i="13"/>
  <c r="A222" i="13"/>
  <c r="A223" i="13"/>
  <c r="A224" i="13"/>
  <c r="A225" i="13"/>
  <c r="A226" i="13"/>
  <c r="A227" i="13"/>
  <c r="A228" i="13"/>
  <c r="A229" i="13"/>
  <c r="A230" i="13"/>
  <c r="A231" i="13"/>
  <c r="A232" i="13"/>
  <c r="A233" i="13"/>
  <c r="A234" i="13"/>
  <c r="A235" i="13"/>
  <c r="A236" i="13"/>
  <c r="A237" i="13"/>
  <c r="A238" i="13"/>
  <c r="A239" i="13"/>
  <c r="A240" i="13"/>
  <c r="A241" i="13"/>
  <c r="A242" i="13"/>
  <c r="A243" i="13"/>
  <c r="A244" i="13"/>
  <c r="A245" i="13"/>
  <c r="A246" i="13"/>
  <c r="A247" i="13"/>
  <c r="A248" i="13"/>
  <c r="A249" i="13"/>
  <c r="A250" i="13"/>
  <c r="A251" i="13"/>
  <c r="A252" i="13"/>
  <c r="A253" i="13"/>
  <c r="A254" i="13"/>
  <c r="A255" i="13"/>
  <c r="A256" i="13"/>
  <c r="A257" i="13"/>
  <c r="A258" i="13"/>
  <c r="A259" i="13"/>
  <c r="A260" i="13"/>
  <c r="A261" i="13"/>
  <c r="A262" i="13"/>
  <c r="A263" i="13"/>
  <c r="A264" i="13"/>
  <c r="A265" i="13"/>
  <c r="A266" i="13"/>
  <c r="A267" i="13"/>
  <c r="A268" i="13"/>
  <c r="A269" i="13"/>
  <c r="A270" i="13"/>
  <c r="A271" i="13"/>
  <c r="A272" i="13"/>
  <c r="A273" i="13"/>
  <c r="A274" i="13"/>
  <c r="A275" i="13"/>
  <c r="A276" i="13"/>
  <c r="A277" i="13"/>
  <c r="A278" i="13"/>
  <c r="A279" i="13"/>
  <c r="A280" i="13"/>
  <c r="A281" i="13"/>
  <c r="A282" i="13"/>
  <c r="A283" i="13"/>
  <c r="A284" i="13"/>
  <c r="A285" i="13"/>
  <c r="A286" i="13"/>
  <c r="A287" i="13"/>
  <c r="A288" i="13"/>
  <c r="A289" i="13"/>
  <c r="A290" i="13"/>
  <c r="A291" i="13"/>
  <c r="A292" i="13"/>
  <c r="A293" i="13"/>
  <c r="A294" i="13"/>
  <c r="A295" i="13"/>
  <c r="A296" i="13"/>
  <c r="A297" i="13"/>
  <c r="A298" i="13"/>
  <c r="A299" i="13"/>
  <c r="A300" i="13"/>
  <c r="A301" i="13"/>
  <c r="A302" i="13"/>
  <c r="A303" i="13"/>
  <c r="A304" i="13"/>
  <c r="A305" i="13"/>
  <c r="A306" i="13"/>
  <c r="A307" i="13"/>
  <c r="A308" i="13"/>
  <c r="A309" i="13"/>
  <c r="A310" i="13"/>
  <c r="A311" i="13"/>
  <c r="A312" i="13"/>
  <c r="A313" i="13"/>
  <c r="A314" i="13"/>
  <c r="A315" i="13"/>
  <c r="A316" i="13"/>
  <c r="A317" i="13"/>
  <c r="A318" i="13"/>
  <c r="A319" i="13"/>
  <c r="A320" i="13"/>
  <c r="A321" i="13"/>
  <c r="A322" i="13"/>
  <c r="A323" i="13"/>
  <c r="A324" i="13"/>
  <c r="A325" i="13"/>
  <c r="A326" i="13"/>
  <c r="A327" i="13"/>
  <c r="A328" i="13"/>
  <c r="A329" i="13"/>
  <c r="A330" i="13"/>
  <c r="A331" i="13"/>
  <c r="A332" i="13"/>
  <c r="A333" i="13"/>
  <c r="A334" i="13"/>
  <c r="A335" i="13"/>
  <c r="A336" i="13"/>
  <c r="A337" i="13"/>
  <c r="A338" i="13"/>
  <c r="A339" i="13"/>
  <c r="A340" i="13"/>
  <c r="A341" i="13"/>
  <c r="A342" i="13"/>
  <c r="A343" i="13"/>
  <c r="A344" i="13"/>
  <c r="A345" i="13"/>
  <c r="A346" i="13"/>
  <c r="A347" i="13"/>
  <c r="A348" i="13"/>
  <c r="A349" i="13"/>
  <c r="A350" i="13"/>
  <c r="A351" i="13"/>
  <c r="A352" i="13"/>
  <c r="A353" i="13"/>
  <c r="A354" i="13"/>
  <c r="A355" i="13"/>
  <c r="A356" i="13"/>
  <c r="A357" i="13"/>
  <c r="A358" i="13"/>
  <c r="A359" i="13"/>
  <c r="A360" i="13"/>
  <c r="A361" i="13"/>
  <c r="A362" i="13"/>
  <c r="A363" i="13"/>
  <c r="A364" i="13"/>
  <c r="A365" i="13"/>
  <c r="A366" i="13"/>
  <c r="A367" i="13"/>
  <c r="A368" i="13"/>
  <c r="A369" i="13"/>
  <c r="A370" i="13"/>
  <c r="A371" i="13"/>
  <c r="A372" i="13"/>
  <c r="A373" i="13"/>
  <c r="A374" i="13"/>
  <c r="A375" i="13"/>
  <c r="A376" i="13"/>
  <c r="A377" i="13"/>
  <c r="A378" i="13"/>
  <c r="A379" i="13"/>
  <c r="A380" i="13"/>
  <c r="A381" i="13"/>
  <c r="A382" i="13"/>
  <c r="A383" i="13"/>
  <c r="A384" i="13"/>
  <c r="A385" i="13"/>
  <c r="A386" i="13"/>
  <c r="A387" i="13"/>
  <c r="A388" i="13"/>
  <c r="A389" i="13"/>
  <c r="A390" i="13"/>
  <c r="A391" i="13"/>
  <c r="A392" i="13"/>
  <c r="A393" i="13"/>
  <c r="A394" i="13"/>
  <c r="A395" i="13"/>
  <c r="A396" i="13"/>
  <c r="A397" i="13"/>
  <c r="A398" i="13"/>
  <c r="A399" i="13"/>
  <c r="A400" i="13"/>
  <c r="A401" i="13"/>
  <c r="A402" i="13"/>
  <c r="A403" i="13"/>
  <c r="A404" i="13"/>
  <c r="A405" i="13"/>
  <c r="A406" i="13"/>
  <c r="A407" i="13"/>
  <c r="A408" i="13"/>
  <c r="A409" i="13"/>
  <c r="A410" i="13"/>
  <c r="A411" i="13"/>
  <c r="A412" i="13"/>
  <c r="A413" i="13"/>
  <c r="A414" i="13"/>
  <c r="A415" i="13"/>
  <c r="A416" i="13"/>
  <c r="A417" i="13"/>
  <c r="A418" i="13"/>
  <c r="A419" i="13"/>
  <c r="A420" i="13"/>
  <c r="A421" i="13"/>
  <c r="A422" i="13"/>
  <c r="A423" i="13"/>
  <c r="A424" i="13"/>
  <c r="A425" i="13"/>
  <c r="A426" i="13"/>
  <c r="A427" i="13"/>
  <c r="A428" i="13"/>
  <c r="A429" i="13"/>
  <c r="A430" i="13"/>
  <c r="A431" i="13"/>
  <c r="A432" i="13"/>
  <c r="A433" i="13"/>
  <c r="A434" i="13"/>
  <c r="A435" i="13"/>
  <c r="A436" i="13"/>
  <c r="A437" i="13"/>
  <c r="A438" i="13"/>
  <c r="A439" i="13"/>
  <c r="A440" i="13"/>
  <c r="A441" i="13"/>
  <c r="A442" i="13"/>
  <c r="A443" i="13"/>
  <c r="A444" i="13"/>
  <c r="A445" i="13"/>
  <c r="A446" i="13"/>
  <c r="A447" i="13"/>
  <c r="A448" i="13"/>
  <c r="A449" i="13"/>
  <c r="A450" i="13"/>
  <c r="A451" i="13"/>
  <c r="A452" i="13"/>
  <c r="A453" i="13"/>
  <c r="A454" i="13"/>
  <c r="A455" i="13"/>
  <c r="A456" i="13"/>
  <c r="A457" i="13"/>
  <c r="A458" i="13"/>
  <c r="A459" i="13"/>
  <c r="A460" i="13"/>
  <c r="A461" i="13"/>
  <c r="A462" i="13"/>
  <c r="A463" i="13"/>
  <c r="A464" i="13"/>
  <c r="A465" i="13"/>
  <c r="A466" i="13"/>
  <c r="A467" i="13"/>
  <c r="A468" i="13"/>
  <c r="A469" i="13"/>
  <c r="A470" i="13"/>
  <c r="A471" i="13"/>
  <c r="A472" i="13"/>
  <c r="A473" i="13"/>
  <c r="A474" i="13"/>
  <c r="A475" i="13"/>
  <c r="A476" i="13"/>
  <c r="A477" i="13"/>
  <c r="A478" i="13"/>
  <c r="A479" i="13"/>
  <c r="A480" i="13"/>
  <c r="A481" i="13"/>
  <c r="A482" i="13"/>
  <c r="A483" i="13"/>
  <c r="A484" i="13"/>
  <c r="A485" i="13"/>
  <c r="A486" i="13"/>
  <c r="A487" i="13"/>
  <c r="A488" i="13"/>
  <c r="A489" i="13"/>
  <c r="A490" i="13"/>
  <c r="A491" i="13"/>
  <c r="A492" i="13"/>
  <c r="A493" i="13"/>
  <c r="A494" i="13"/>
  <c r="A495" i="13"/>
  <c r="A496" i="13"/>
  <c r="A497" i="13"/>
  <c r="A498" i="13"/>
  <c r="A499" i="13"/>
  <c r="A500" i="13"/>
  <c r="A501" i="13"/>
  <c r="A502" i="13"/>
  <c r="A503" i="13"/>
  <c r="A504" i="13"/>
  <c r="A505" i="13"/>
  <c r="A506" i="13"/>
  <c r="A507" i="13"/>
  <c r="A508" i="13"/>
  <c r="A509" i="13"/>
  <c r="A510" i="13"/>
  <c r="A511" i="13"/>
  <c r="A512" i="13"/>
  <c r="A513" i="13"/>
  <c r="A514" i="13"/>
  <c r="A515" i="13"/>
  <c r="A516" i="13"/>
  <c r="A517" i="13"/>
  <c r="A518" i="13"/>
  <c r="A519" i="13"/>
  <c r="A520" i="13"/>
  <c r="A521" i="13"/>
  <c r="A522" i="13"/>
  <c r="A523" i="13"/>
  <c r="A524" i="13"/>
  <c r="A525" i="13"/>
  <c r="A526" i="13"/>
  <c r="A527" i="13"/>
  <c r="A528" i="13"/>
  <c r="A529" i="13"/>
  <c r="A530" i="13"/>
  <c r="A531" i="13"/>
  <c r="A532" i="13"/>
  <c r="A533" i="13"/>
  <c r="A534" i="13"/>
  <c r="A535" i="13"/>
  <c r="A536" i="13"/>
  <c r="A537" i="13"/>
  <c r="A538" i="13"/>
  <c r="A539" i="13"/>
  <c r="A540" i="13"/>
  <c r="A541" i="13"/>
  <c r="A542" i="13"/>
  <c r="A543" i="13"/>
  <c r="A544" i="13"/>
  <c r="A545" i="13"/>
  <c r="A546" i="13"/>
  <c r="A547" i="13"/>
  <c r="A548" i="13"/>
  <c r="A549" i="13"/>
  <c r="A550" i="13"/>
  <c r="A551" i="13"/>
  <c r="A552" i="13"/>
  <c r="A553" i="13"/>
  <c r="A554" i="13"/>
  <c r="A555" i="13"/>
  <c r="A556" i="13"/>
  <c r="A557" i="13"/>
  <c r="A558" i="13"/>
  <c r="A559" i="13"/>
  <c r="A560" i="13"/>
  <c r="A561" i="13"/>
  <c r="A562" i="13"/>
  <c r="A563" i="13"/>
  <c r="A564" i="13"/>
  <c r="A565" i="13"/>
  <c r="A566" i="13"/>
  <c r="A567" i="13"/>
  <c r="A568" i="13"/>
  <c r="A569" i="13"/>
  <c r="A570" i="13"/>
  <c r="A571" i="13"/>
  <c r="A572" i="13"/>
  <c r="A573" i="13"/>
  <c r="A574" i="13"/>
  <c r="A575" i="13"/>
  <c r="A576" i="13"/>
  <c r="A577" i="13"/>
  <c r="A578" i="13"/>
  <c r="A579" i="13"/>
  <c r="A580" i="13"/>
  <c r="A581" i="13"/>
  <c r="A582" i="13"/>
  <c r="A583" i="13"/>
  <c r="A584" i="13"/>
  <c r="A585" i="13"/>
  <c r="A586" i="13"/>
  <c r="A587" i="13"/>
  <c r="A588" i="13"/>
  <c r="A589" i="13"/>
  <c r="A590" i="13"/>
  <c r="A591" i="13"/>
  <c r="A592" i="13"/>
  <c r="A593" i="13"/>
  <c r="A594" i="13"/>
  <c r="A595" i="13"/>
  <c r="A596" i="13"/>
  <c r="A597" i="13"/>
  <c r="A598" i="13"/>
  <c r="A599" i="13"/>
  <c r="A600" i="13"/>
  <c r="A601" i="13"/>
  <c r="A602" i="13"/>
  <c r="A603" i="13"/>
  <c r="A604" i="13"/>
  <c r="A605" i="13"/>
  <c r="A606" i="13"/>
  <c r="A607" i="13"/>
  <c r="A608" i="13"/>
  <c r="A609" i="13"/>
  <c r="A610" i="13"/>
  <c r="A611" i="13"/>
  <c r="A612" i="13"/>
  <c r="A613" i="13"/>
  <c r="A614" i="13"/>
  <c r="A615" i="13"/>
  <c r="A616" i="13"/>
  <c r="A617" i="13"/>
  <c r="A618" i="13"/>
  <c r="A619" i="13"/>
  <c r="A620" i="13"/>
  <c r="A621" i="13"/>
  <c r="A622" i="13"/>
  <c r="A623" i="13"/>
  <c r="A624" i="13"/>
  <c r="A625" i="13"/>
  <c r="A626" i="13"/>
  <c r="A627" i="13"/>
  <c r="A628" i="13"/>
  <c r="A629" i="13"/>
  <c r="A630" i="13"/>
  <c r="A631" i="13"/>
  <c r="A632" i="13"/>
  <c r="A633" i="13"/>
  <c r="A634" i="13"/>
  <c r="A635" i="13"/>
  <c r="A636" i="13"/>
  <c r="A637" i="13"/>
  <c r="A638" i="13"/>
  <c r="A639" i="13"/>
  <c r="A640" i="13"/>
  <c r="A641" i="13"/>
  <c r="A642" i="13"/>
  <c r="A643" i="13"/>
  <c r="A644" i="13"/>
  <c r="A645" i="13"/>
  <c r="A646" i="13"/>
  <c r="A647" i="13"/>
  <c r="A648" i="13"/>
  <c r="A649" i="13"/>
  <c r="A650" i="13"/>
  <c r="A651" i="13"/>
  <c r="A652" i="13"/>
  <c r="A653" i="13"/>
  <c r="A654" i="13"/>
  <c r="A655" i="13"/>
  <c r="A656" i="13"/>
  <c r="A657" i="13"/>
  <c r="A658" i="13"/>
  <c r="A659" i="13"/>
  <c r="A660" i="13"/>
  <c r="A661" i="13"/>
  <c r="A662" i="13"/>
  <c r="A663" i="13"/>
  <c r="A664" i="13"/>
  <c r="A665" i="13"/>
  <c r="A666" i="13"/>
  <c r="A667" i="13"/>
  <c r="A668" i="13"/>
  <c r="A669" i="13"/>
  <c r="A670" i="13"/>
  <c r="A671" i="13"/>
  <c r="A672" i="13"/>
  <c r="A673" i="13"/>
  <c r="A674" i="13"/>
  <c r="A675" i="13"/>
  <c r="A676" i="13"/>
  <c r="A677" i="13"/>
  <c r="A678" i="13"/>
  <c r="A679" i="13"/>
  <c r="A680" i="13"/>
  <c r="A681" i="13"/>
  <c r="A682" i="13"/>
  <c r="A683" i="13"/>
  <c r="A684" i="13"/>
  <c r="A685" i="13"/>
  <c r="A686" i="13"/>
  <c r="A687" i="13"/>
  <c r="A688" i="13"/>
  <c r="A689" i="13"/>
  <c r="A690" i="13"/>
  <c r="A691" i="13"/>
  <c r="A692" i="13"/>
  <c r="A693" i="13"/>
  <c r="A694" i="13"/>
  <c r="A695" i="13"/>
  <c r="A696" i="13"/>
  <c r="A697" i="13"/>
  <c r="A698" i="13"/>
  <c r="A699" i="13"/>
  <c r="A700" i="13"/>
  <c r="A701" i="13"/>
  <c r="A702" i="13"/>
  <c r="A703" i="13"/>
  <c r="A704" i="13"/>
  <c r="A705" i="13"/>
  <c r="A706" i="13"/>
  <c r="A707" i="13"/>
  <c r="A708" i="13"/>
  <c r="A709" i="13"/>
  <c r="A710" i="13"/>
  <c r="A711" i="13"/>
  <c r="A712" i="13"/>
  <c r="A713" i="13"/>
  <c r="A714" i="13"/>
  <c r="A715" i="13"/>
  <c r="A716" i="13"/>
  <c r="A717" i="13"/>
  <c r="A718" i="13"/>
  <c r="A719" i="13"/>
  <c r="A720" i="13"/>
  <c r="A721" i="13"/>
  <c r="A722" i="13"/>
  <c r="A723" i="13"/>
  <c r="A724" i="13"/>
  <c r="A725" i="13"/>
  <c r="A726" i="13"/>
  <c r="A727" i="13"/>
  <c r="A728" i="13"/>
  <c r="A729" i="13"/>
  <c r="A730" i="13"/>
  <c r="A731" i="13"/>
  <c r="A732" i="13"/>
  <c r="A733" i="13"/>
  <c r="A734" i="13"/>
  <c r="A735" i="13"/>
  <c r="A736" i="13"/>
  <c r="A737" i="13"/>
  <c r="A738" i="13"/>
  <c r="A739" i="13"/>
  <c r="A740" i="13"/>
  <c r="A741" i="13"/>
  <c r="A742" i="13"/>
  <c r="A743" i="13"/>
  <c r="A744" i="13"/>
  <c r="A745" i="13"/>
  <c r="A746" i="13"/>
  <c r="A747" i="13"/>
  <c r="A748" i="13"/>
  <c r="A749" i="13"/>
  <c r="A750" i="13"/>
  <c r="A751" i="13"/>
  <c r="A752" i="13"/>
  <c r="A753" i="13"/>
  <c r="A754" i="13"/>
  <c r="A755" i="13"/>
  <c r="A756" i="13"/>
  <c r="A757" i="13"/>
  <c r="A758" i="13"/>
  <c r="A759" i="13"/>
  <c r="A760" i="13"/>
  <c r="A761" i="13"/>
  <c r="A762" i="13"/>
  <c r="A763" i="13"/>
  <c r="A764" i="13"/>
  <c r="A765" i="13"/>
  <c r="A766" i="13"/>
  <c r="A767" i="13"/>
  <c r="A768" i="13"/>
  <c r="A769" i="13"/>
  <c r="A770" i="13"/>
  <c r="A771" i="13"/>
  <c r="A772" i="13"/>
  <c r="A773" i="13"/>
  <c r="A774" i="13"/>
  <c r="A775" i="13"/>
  <c r="A776" i="13"/>
  <c r="A777" i="13"/>
  <c r="A778" i="13"/>
  <c r="A779" i="13"/>
  <c r="A780" i="13"/>
  <c r="A781" i="13"/>
  <c r="A782" i="13"/>
  <c r="A783" i="13"/>
  <c r="A784" i="13"/>
  <c r="A785" i="13"/>
  <c r="A786" i="13"/>
  <c r="A787" i="13"/>
  <c r="A788" i="13"/>
  <c r="A789" i="13"/>
  <c r="A790" i="13"/>
  <c r="A791" i="13"/>
  <c r="A792" i="13"/>
  <c r="A793" i="13"/>
  <c r="A794" i="13"/>
  <c r="A795" i="13"/>
  <c r="A796" i="13"/>
  <c r="A797" i="13"/>
  <c r="A798" i="13"/>
  <c r="A799" i="13"/>
  <c r="A800" i="13"/>
  <c r="A801" i="13"/>
  <c r="A802" i="13"/>
  <c r="A803" i="13"/>
  <c r="A804" i="13"/>
  <c r="A805" i="13"/>
  <c r="A806" i="13"/>
  <c r="A807" i="13"/>
  <c r="A808" i="13"/>
  <c r="A809" i="13"/>
  <c r="A810" i="13"/>
  <c r="A811" i="13"/>
  <c r="A812" i="13"/>
  <c r="A813" i="13"/>
  <c r="A814" i="13"/>
  <c r="A815" i="13"/>
  <c r="A816" i="13"/>
  <c r="A817" i="13"/>
  <c r="A818" i="13"/>
  <c r="A819" i="13"/>
  <c r="A820" i="13"/>
  <c r="A821" i="13"/>
  <c r="A822" i="13"/>
  <c r="A823" i="13"/>
  <c r="A824" i="13"/>
  <c r="A825" i="13"/>
  <c r="A826" i="13"/>
  <c r="A827" i="13"/>
  <c r="A828" i="13"/>
  <c r="A829" i="13"/>
  <c r="A830" i="13"/>
  <c r="A831" i="13"/>
  <c r="A832" i="13"/>
  <c r="A833" i="13"/>
  <c r="A834" i="13"/>
  <c r="A835" i="13"/>
  <c r="A836" i="13"/>
  <c r="A837" i="13"/>
  <c r="A838" i="13"/>
  <c r="A839" i="13"/>
  <c r="A840" i="13"/>
  <c r="A841" i="13"/>
  <c r="A842" i="13"/>
  <c r="A843" i="13"/>
  <c r="A844" i="13"/>
  <c r="A845" i="13"/>
  <c r="A846" i="13"/>
  <c r="A847" i="13"/>
  <c r="A848" i="13"/>
  <c r="A849" i="13"/>
  <c r="A850" i="13"/>
  <c r="A851" i="13"/>
  <c r="A852" i="13"/>
  <c r="A853" i="13"/>
  <c r="A854" i="13"/>
  <c r="A855" i="13"/>
  <c r="A856" i="13"/>
  <c r="A857" i="13"/>
  <c r="A858" i="13"/>
  <c r="A859" i="13"/>
  <c r="A860" i="13"/>
  <c r="A861" i="13"/>
  <c r="A862" i="13"/>
  <c r="A863" i="13"/>
  <c r="A864" i="13"/>
  <c r="A865" i="13"/>
  <c r="A866" i="13"/>
  <c r="A867" i="13"/>
  <c r="A868" i="13"/>
  <c r="A869" i="13"/>
  <c r="A870" i="13"/>
  <c r="A871" i="13"/>
  <c r="A872" i="13"/>
  <c r="A873" i="13"/>
  <c r="A874" i="13"/>
  <c r="A875" i="13"/>
  <c r="A876" i="13"/>
  <c r="A877" i="13"/>
  <c r="A878" i="13"/>
  <c r="A879" i="13"/>
  <c r="A880" i="13"/>
  <c r="A881" i="13"/>
  <c r="A882" i="13"/>
  <c r="A883" i="13"/>
  <c r="A884" i="13"/>
  <c r="A885" i="13"/>
  <c r="A886" i="13"/>
  <c r="A887" i="13"/>
  <c r="A888" i="13"/>
  <c r="A889" i="13"/>
  <c r="A890" i="13"/>
  <c r="A891" i="13"/>
  <c r="A892" i="13"/>
  <c r="A893" i="13"/>
  <c r="A894" i="13"/>
  <c r="A895" i="13"/>
  <c r="A896" i="13"/>
  <c r="A897" i="13"/>
  <c r="A898" i="13"/>
  <c r="A899" i="13"/>
  <c r="A900" i="13"/>
  <c r="A901" i="13"/>
  <c r="A902" i="13"/>
  <c r="A903" i="13"/>
  <c r="A904" i="13"/>
  <c r="A905" i="13"/>
  <c r="A906" i="13"/>
  <c r="A907" i="13"/>
  <c r="A908" i="13"/>
  <c r="A909" i="13"/>
  <c r="A910" i="13"/>
  <c r="A911" i="13"/>
  <c r="A912" i="13"/>
  <c r="A913" i="13"/>
  <c r="A914" i="13"/>
  <c r="A915" i="13"/>
  <c r="A916" i="13"/>
  <c r="A917" i="13"/>
  <c r="A918" i="13"/>
  <c r="A919" i="13"/>
  <c r="A920" i="13"/>
  <c r="A921" i="13"/>
  <c r="A922" i="13"/>
  <c r="A923" i="13"/>
  <c r="A924" i="13"/>
  <c r="A925" i="13"/>
  <c r="A926" i="13"/>
  <c r="A927" i="13"/>
  <c r="A928" i="13"/>
  <c r="A929" i="13"/>
  <c r="A930" i="13"/>
  <c r="A931" i="13"/>
  <c r="A932" i="13"/>
  <c r="A933" i="13"/>
  <c r="A934" i="13"/>
  <c r="A935" i="13"/>
  <c r="A936" i="13"/>
  <c r="A937" i="13"/>
  <c r="A938" i="13"/>
  <c r="A939" i="13"/>
  <c r="A940" i="13"/>
  <c r="A941" i="13"/>
  <c r="A942" i="13"/>
  <c r="A943" i="13"/>
  <c r="A944" i="13"/>
  <c r="A945" i="13"/>
  <c r="A946" i="13"/>
  <c r="A947" i="13"/>
  <c r="A948" i="13"/>
  <c r="A949" i="13"/>
  <c r="A950" i="13"/>
  <c r="A951" i="13"/>
  <c r="A952" i="13"/>
  <c r="A953" i="13"/>
  <c r="A954" i="13"/>
  <c r="A955" i="13"/>
  <c r="A956" i="13"/>
  <c r="A957" i="13"/>
  <c r="A958" i="13"/>
  <c r="A959" i="13"/>
  <c r="A960" i="13"/>
  <c r="A961" i="13"/>
  <c r="A962" i="13"/>
  <c r="A963" i="13"/>
  <c r="A964" i="13"/>
  <c r="A965" i="13"/>
  <c r="A966" i="13"/>
  <c r="A967" i="13"/>
  <c r="A968" i="13"/>
  <c r="A969" i="13"/>
  <c r="A970" i="13"/>
  <c r="A971" i="13"/>
  <c r="A972" i="13"/>
  <c r="A973" i="13"/>
  <c r="A974" i="13"/>
  <c r="A975" i="13"/>
  <c r="A976" i="13"/>
  <c r="A977" i="13"/>
  <c r="A978" i="13"/>
  <c r="A979" i="13"/>
  <c r="A980" i="13"/>
  <c r="A981" i="13"/>
  <c r="A982" i="13"/>
  <c r="A983" i="13"/>
  <c r="A984" i="13"/>
  <c r="A985" i="13"/>
  <c r="A986" i="13"/>
  <c r="A987" i="13"/>
  <c r="A988" i="13"/>
  <c r="A989" i="13"/>
  <c r="A990" i="13"/>
  <c r="A991" i="13"/>
  <c r="A992" i="13"/>
  <c r="A993" i="13"/>
  <c r="A994" i="13"/>
  <c r="A995" i="13"/>
  <c r="A996" i="13"/>
  <c r="A997" i="13"/>
  <c r="A998" i="13"/>
  <c r="A999" i="13"/>
  <c r="A1000" i="13"/>
  <c r="A1001" i="13"/>
  <c r="A1002" i="13"/>
  <c r="A1003" i="13"/>
  <c r="A1004" i="13"/>
  <c r="A1005" i="13"/>
  <c r="A1006" i="13"/>
  <c r="A1007" i="13"/>
  <c r="A1008" i="13"/>
  <c r="A1009" i="13"/>
  <c r="A1010" i="13"/>
  <c r="A1011" i="13"/>
  <c r="A1012" i="13"/>
  <c r="A1013" i="13"/>
  <c r="A1014" i="13"/>
  <c r="A1015" i="13"/>
  <c r="A1016" i="13"/>
  <c r="A1017" i="13"/>
  <c r="A1018" i="13"/>
  <c r="A1019" i="13"/>
  <c r="A1020" i="13"/>
  <c r="A1021" i="13"/>
  <c r="A1022" i="13"/>
  <c r="A1023" i="13"/>
  <c r="A1024" i="13"/>
  <c r="A1025" i="13"/>
  <c r="A1026" i="13"/>
  <c r="A1027" i="13"/>
  <c r="A1028" i="13"/>
  <c r="A1029" i="13"/>
  <c r="A1030" i="13"/>
  <c r="A1031" i="13"/>
  <c r="A1032" i="13"/>
  <c r="A1033" i="13"/>
  <c r="A1034" i="13"/>
  <c r="A1035" i="13"/>
  <c r="A1036" i="13"/>
  <c r="A1037" i="13"/>
  <c r="A1038" i="13"/>
  <c r="A1039" i="13"/>
  <c r="A1040" i="13"/>
  <c r="A1041" i="13"/>
  <c r="A1042" i="13"/>
  <c r="A1043" i="13"/>
  <c r="A1044" i="13"/>
  <c r="A1045" i="13"/>
  <c r="A1046" i="13"/>
  <c r="A1047" i="13"/>
  <c r="A1048" i="13"/>
  <c r="A1049" i="13"/>
  <c r="A1050" i="13"/>
  <c r="A1051" i="13"/>
  <c r="A1052" i="13"/>
  <c r="A1053" i="13"/>
  <c r="A1054" i="13"/>
  <c r="A1055" i="13"/>
  <c r="A1056" i="13"/>
  <c r="A1057" i="13"/>
  <c r="A1058" i="13"/>
  <c r="A1059" i="13"/>
  <c r="A1060" i="13"/>
  <c r="A1061" i="13"/>
  <c r="A1062" i="13"/>
  <c r="A1063" i="13"/>
  <c r="A1064" i="13"/>
  <c r="A1065" i="13"/>
  <c r="A1066" i="13"/>
  <c r="A1067" i="13"/>
  <c r="A1068" i="13"/>
  <c r="A1069" i="13"/>
  <c r="A1070" i="13"/>
  <c r="A1071" i="13"/>
  <c r="A1072" i="13"/>
  <c r="A1073" i="13"/>
  <c r="A1074" i="13"/>
  <c r="A1075" i="13"/>
  <c r="A1076" i="13"/>
  <c r="A1077" i="13"/>
  <c r="A1078" i="13"/>
  <c r="A1079" i="13"/>
  <c r="A1080" i="13"/>
  <c r="A1081" i="13"/>
  <c r="A1082" i="13"/>
  <c r="A1083" i="13"/>
  <c r="A1084" i="13"/>
  <c r="A1085" i="13"/>
  <c r="A1086" i="13"/>
  <c r="A1087" i="13"/>
  <c r="A1088" i="13"/>
  <c r="A1089" i="13"/>
  <c r="A1090" i="13"/>
  <c r="A1091" i="13"/>
  <c r="A1092" i="13"/>
  <c r="A1093" i="13"/>
  <c r="A1094" i="13"/>
  <c r="A1095" i="13"/>
  <c r="A1096" i="13"/>
  <c r="A1097" i="13"/>
  <c r="A1098" i="13"/>
  <c r="A1099" i="13"/>
  <c r="A1100" i="13"/>
  <c r="A1101" i="13"/>
  <c r="A1102" i="13"/>
  <c r="A1103" i="13"/>
  <c r="A1104" i="13"/>
  <c r="A1105" i="13"/>
  <c r="A1106" i="13"/>
  <c r="A1107" i="13"/>
  <c r="A1108" i="13"/>
  <c r="A1109" i="13"/>
  <c r="A1110" i="13"/>
  <c r="A1111" i="13"/>
  <c r="A1112" i="13"/>
  <c r="A1113" i="13"/>
  <c r="A1114" i="13"/>
  <c r="A1115" i="13"/>
  <c r="A1116" i="13"/>
  <c r="A1117" i="13"/>
  <c r="A1118" i="13"/>
  <c r="A1119" i="13"/>
  <c r="A1120" i="13"/>
  <c r="A1121" i="13"/>
  <c r="A1122" i="13"/>
  <c r="A1123" i="13"/>
  <c r="A1124" i="13"/>
  <c r="A1125" i="13"/>
  <c r="A1126" i="13"/>
  <c r="A1127" i="13"/>
  <c r="A1128" i="13"/>
  <c r="A1129" i="13"/>
  <c r="A1130" i="13"/>
  <c r="A1131" i="13"/>
  <c r="A1132" i="13"/>
  <c r="A1133" i="13"/>
  <c r="A1134" i="13"/>
  <c r="A1135" i="13"/>
  <c r="A1136" i="13"/>
  <c r="A1137" i="13"/>
  <c r="A1138" i="13"/>
  <c r="A1139" i="13"/>
  <c r="A1140" i="13"/>
  <c r="A1141" i="13"/>
  <c r="A1142" i="13"/>
  <c r="A1143" i="13"/>
  <c r="A1144" i="13"/>
  <c r="A1145" i="13"/>
  <c r="A1146" i="13"/>
  <c r="A1147" i="13"/>
  <c r="A1148" i="13"/>
  <c r="A1149" i="13"/>
  <c r="A1150" i="13"/>
  <c r="A1151" i="13"/>
  <c r="A1152" i="13"/>
  <c r="A1153" i="13"/>
  <c r="A1154" i="13"/>
  <c r="A1155" i="13"/>
  <c r="A1156" i="13"/>
  <c r="A1157" i="13"/>
  <c r="A1158" i="13"/>
  <c r="A1159" i="13"/>
  <c r="A1160" i="13"/>
  <c r="A1161" i="13"/>
  <c r="A1162" i="13"/>
  <c r="A1163" i="13"/>
  <c r="A1164" i="13"/>
  <c r="A1165" i="13"/>
  <c r="A1166" i="13"/>
  <c r="A1167" i="13"/>
  <c r="A1168" i="13"/>
  <c r="A1169" i="13"/>
  <c r="A1170" i="13"/>
  <c r="A1171" i="13"/>
  <c r="A1172" i="13"/>
  <c r="A1173" i="13"/>
  <c r="A1174" i="13"/>
  <c r="A1175" i="13"/>
  <c r="A1176" i="13"/>
  <c r="A1177" i="13"/>
  <c r="A1178" i="13"/>
  <c r="A1179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3" i="13"/>
  <c r="J9" i="15" l="1"/>
  <c r="J8" i="15"/>
  <c r="J11" i="15"/>
  <c r="J13" i="15"/>
  <c r="J12" i="15"/>
  <c r="J7" i="15"/>
  <c r="I6" i="15"/>
  <c r="I13" i="15"/>
  <c r="I4" i="15"/>
  <c r="J6" i="15"/>
  <c r="I7" i="15"/>
  <c r="I5" i="15"/>
  <c r="J5" i="15"/>
  <c r="I9" i="15"/>
  <c r="I11" i="15"/>
  <c r="I2" i="15"/>
  <c r="J4" i="15"/>
  <c r="J2" i="15"/>
  <c r="I8" i="15"/>
  <c r="J10" i="15"/>
  <c r="I3" i="15"/>
  <c r="I12" i="15"/>
  <c r="J3" i="15"/>
  <c r="I10" i="15"/>
  <c r="D12" i="15"/>
  <c r="K8" i="15"/>
  <c r="K7" i="15"/>
  <c r="L6" i="15"/>
  <c r="L13" i="15"/>
  <c r="L5" i="15"/>
  <c r="L4" i="15"/>
  <c r="L3" i="15"/>
  <c r="L2" i="15"/>
  <c r="L12" i="15"/>
  <c r="D2" i="15"/>
  <c r="E13" i="15"/>
  <c r="F13" i="15"/>
  <c r="G13" i="15"/>
  <c r="H13" i="15"/>
  <c r="K13" i="15"/>
  <c r="D3" i="15"/>
  <c r="E12" i="15"/>
  <c r="F12" i="15"/>
  <c r="G12" i="15"/>
  <c r="H12" i="15"/>
  <c r="K12" i="15"/>
  <c r="E11" i="15"/>
  <c r="G11" i="15"/>
  <c r="H11" i="15"/>
  <c r="E10" i="15"/>
  <c r="G10" i="15"/>
  <c r="E9" i="15"/>
  <c r="G9" i="15"/>
  <c r="K9" i="15"/>
  <c r="E8" i="15"/>
  <c r="G8" i="15"/>
  <c r="L8" i="15"/>
  <c r="L7" i="15"/>
  <c r="D4" i="15"/>
  <c r="F11" i="15"/>
  <c r="L11" i="15"/>
  <c r="D5" i="15"/>
  <c r="F10" i="15"/>
  <c r="H10" i="15"/>
  <c r="K10" i="15"/>
  <c r="D6" i="15"/>
  <c r="F9" i="15"/>
  <c r="H9" i="15"/>
  <c r="L9" i="15"/>
  <c r="D7" i="15"/>
  <c r="F8" i="15"/>
  <c r="H8" i="15"/>
  <c r="D8" i="15"/>
  <c r="E7" i="15"/>
  <c r="F7" i="15"/>
  <c r="G7" i="15"/>
  <c r="H7" i="15"/>
  <c r="D9" i="15"/>
  <c r="E6" i="15"/>
  <c r="F6" i="15"/>
  <c r="G6" i="15"/>
  <c r="H6" i="15"/>
  <c r="K6" i="15"/>
  <c r="D10" i="15"/>
  <c r="E5" i="15"/>
  <c r="F5" i="15"/>
  <c r="G5" i="15"/>
  <c r="H5" i="15"/>
  <c r="K5" i="15"/>
  <c r="L10" i="15"/>
  <c r="D13" i="15"/>
  <c r="E4" i="15"/>
  <c r="F4" i="15"/>
  <c r="G4" i="15"/>
  <c r="H4" i="15"/>
  <c r="K4" i="15"/>
  <c r="K11" i="15"/>
  <c r="E3" i="15"/>
  <c r="F3" i="15"/>
  <c r="G3" i="15"/>
  <c r="H3" i="15"/>
  <c r="K3" i="15"/>
  <c r="D11" i="15"/>
  <c r="E2" i="15"/>
  <c r="F2" i="15"/>
  <c r="G2" i="15"/>
  <c r="H2" i="15"/>
  <c r="K2" i="15"/>
  <c r="K14" i="15" l="1"/>
  <c r="G14" i="15"/>
  <c r="F14" i="15"/>
  <c r="L14" i="15"/>
  <c r="E14" i="15"/>
  <c r="I14" i="15"/>
  <c r="J14" i="15"/>
  <c r="H14" i="15"/>
  <c r="D14" i="15"/>
  <c r="C8" i="15"/>
  <c r="C5" i="15"/>
  <c r="C13" i="15"/>
  <c r="C10" i="15"/>
  <c r="C3" i="15"/>
  <c r="C4" i="15"/>
  <c r="C7" i="15"/>
  <c r="C12" i="15"/>
  <c r="C11" i="15"/>
  <c r="C9" i="15"/>
  <c r="C6" i="15"/>
  <c r="C2" i="15"/>
  <c r="C14" i="15" l="1"/>
</calcChain>
</file>

<file path=xl/sharedStrings.xml><?xml version="1.0" encoding="utf-8"?>
<sst xmlns="http://schemas.openxmlformats.org/spreadsheetml/2006/main" count="2447" uniqueCount="23">
  <si>
    <t>dátum</t>
  </si>
  <si>
    <t>množstvo litrov</t>
  </si>
  <si>
    <t xml:space="preserve">stroj </t>
  </si>
  <si>
    <t>velinpasov</t>
  </si>
  <si>
    <t>ompimespo</t>
  </si>
  <si>
    <t>hyster3,52</t>
  </si>
  <si>
    <t>volvo L70H</t>
  </si>
  <si>
    <t>volvo L45H</t>
  </si>
  <si>
    <t>hyster3,51</t>
  </si>
  <si>
    <t>caterpilar</t>
  </si>
  <si>
    <t>manitou</t>
  </si>
  <si>
    <t>hyster2,5</t>
  </si>
  <si>
    <t>volvol70h</t>
  </si>
  <si>
    <t>volvol45h</t>
  </si>
  <si>
    <t>32.85</t>
  </si>
  <si>
    <t>mth</t>
  </si>
  <si>
    <t>Machine</t>
  </si>
  <si>
    <t>Month</t>
  </si>
  <si>
    <t>Date</t>
  </si>
  <si>
    <t>Velinpasov</t>
  </si>
  <si>
    <t>Quantity</t>
  </si>
  <si>
    <t>Totali</t>
  </si>
  <si>
    <t>Total Liters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</si>
</sst>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theme="1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2">
    <xf numFmtId="0" fontId="0" fillId="0" borderId="0" xfId="0"/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4" fillId="4" borderId="0" xfId="1" applyFont="1" applyFill="1" applyAlignment="1">
      <alignment horizontal="center"/>
    </xf>
    <xf numFmtId="14" fontId="3" fillId="3" borderId="11" xfId="0" applyNumberFormat="1" applyFont="1" applyFill="1" applyBorder="1" applyAlignment="1">
      <alignment horizontal="center" vertical="center"/>
    </xf>
    <xf numFmtId="43" fontId="6" fillId="0" borderId="0" xfId="1" applyFont="1"/>
    <xf numFmtId="43" fontId="6" fillId="0" borderId="0" xfId="1" applyNumberFormat="1" applyFont="1"/>
    <xf numFmtId="0" fontId="6" fillId="0" borderId="0" xfId="0" applyFont="1" applyAlignment="1">
      <alignment horizontal="center"/>
    </xf>
    <xf numFmtId="43" fontId="0" fillId="0" borderId="1" xfId="1" applyNumberFormat="1" applyFont="1" applyBorder="1"/>
    <xf numFmtId="43" fontId="0" fillId="0" borderId="1" xfId="1" applyFont="1" applyFill="1" applyBorder="1"/>
    <xf numFmtId="43" fontId="0" fillId="0" borderId="1" xfId="1" applyFont="1" applyBorder="1"/>
    <xf numFmtId="0" fontId="4" fillId="4" borderId="12" xfId="0" applyFont="1" applyFill="1" applyBorder="1" applyAlignment="1">
      <alignment horizontal="center"/>
    </xf>
  </cellXfs>
  <cellStyles count="2">
    <cellStyle name="Čiarka" xfId="1" builtinId="3"/>
    <cellStyle name="Normálna" xfId="0" builtinId="0"/>
  </cellStyles>
  <dxfs count="96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Diesel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Summary!$D$1</c:f>
              <c:strCache>
                <c:ptCount val="1"/>
                <c:pt idx="0">
                  <c:v>caterpilar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Summary!$B$2:$C$13</c:f>
              <c:multiLvlStrCache>
                <c:ptCount val="12"/>
                <c:lvl>
                  <c:pt idx="0">
                    <c:v> 4 598,13 </c:v>
                  </c:pt>
                  <c:pt idx="1">
                    <c:v> 5 485,16 </c:v>
                  </c:pt>
                  <c:pt idx="2">
                    <c:v> 4 860,70 </c:v>
                  </c:pt>
                  <c:pt idx="3">
                    <c:v> 5 108,16 </c:v>
                  </c:pt>
                  <c:pt idx="4">
                    <c:v> 5 429,51 </c:v>
                  </c:pt>
                  <c:pt idx="5">
                    <c:v> 4 688,62 </c:v>
                  </c:pt>
                  <c:pt idx="6">
                    <c:v> 4 890,11 </c:v>
                  </c:pt>
                  <c:pt idx="7">
                    <c:v> 4 107,28 </c:v>
                  </c:pt>
                  <c:pt idx="8">
                    <c:v> 4 220,73 </c:v>
                  </c:pt>
                  <c:pt idx="9">
                    <c:v> 6 223,04 </c:v>
                  </c:pt>
                  <c:pt idx="10">
                    <c:v> 5 398,17 </c:v>
                  </c:pt>
                  <c:pt idx="11">
                    <c:v> 3 805,69 </c:v>
                  </c:pt>
                </c:lvl>
                <c:lvl>
                  <c:pt idx="0">
                    <c:v>január</c:v>
                  </c:pt>
                  <c:pt idx="1">
                    <c:v>február</c:v>
                  </c:pt>
                  <c:pt idx="2">
                    <c:v>marec</c:v>
                  </c:pt>
                  <c:pt idx="3">
                    <c:v>apríl</c:v>
                  </c:pt>
                  <c:pt idx="4">
                    <c:v>máj</c:v>
                  </c:pt>
                  <c:pt idx="5">
                    <c:v>jún</c:v>
                  </c:pt>
                  <c:pt idx="6">
                    <c:v>júl</c:v>
                  </c:pt>
                  <c:pt idx="7">
                    <c:v>august</c:v>
                  </c:pt>
                  <c:pt idx="8">
                    <c:v>september</c:v>
                  </c:pt>
                  <c:pt idx="9">
                    <c:v>október</c:v>
                  </c:pt>
                  <c:pt idx="10">
                    <c:v>november</c:v>
                  </c:pt>
                  <c:pt idx="11">
                    <c:v>december</c:v>
                  </c:pt>
                </c:lvl>
              </c:multiLvlStrCache>
            </c:multiLvlStrRef>
          </c:cat>
          <c:val>
            <c:numRef>
              <c:f>Summary!$D$2:$D$13</c:f>
              <c:numCache>
                <c:formatCode>_(* #,##0.00_);_(* \(#,##0.00\);_(* "-"??_);_(@_)</c:formatCode>
                <c:ptCount val="12"/>
                <c:pt idx="0">
                  <c:v>1057.2399999999998</c:v>
                </c:pt>
                <c:pt idx="1">
                  <c:v>1506.52</c:v>
                </c:pt>
                <c:pt idx="2">
                  <c:v>1285.45</c:v>
                </c:pt>
                <c:pt idx="3">
                  <c:v>1001.078</c:v>
                </c:pt>
                <c:pt idx="4">
                  <c:v>1532.92</c:v>
                </c:pt>
                <c:pt idx="5">
                  <c:v>1674.1500000000003</c:v>
                </c:pt>
                <c:pt idx="6">
                  <c:v>1293.0499999999997</c:v>
                </c:pt>
                <c:pt idx="7">
                  <c:v>1306.22</c:v>
                </c:pt>
                <c:pt idx="8">
                  <c:v>839.31000000000006</c:v>
                </c:pt>
                <c:pt idx="9">
                  <c:v>1685.1200000000003</c:v>
                </c:pt>
                <c:pt idx="10">
                  <c:v>1872.73</c:v>
                </c:pt>
                <c:pt idx="11">
                  <c:v>1356.93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1C-484E-9F38-B8BE7D8E5A6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719508623"/>
        <c:axId val="984684271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Summary!$E$1</c15:sqref>
                        </c15:formulaRef>
                      </c:ext>
                    </c:extLst>
                    <c:strCache>
                      <c:ptCount val="1"/>
                      <c:pt idx="0">
                        <c:v>hyster2,5</c:v>
                      </c:pt>
                    </c:strCache>
                  </c:strRef>
                </c:tx>
                <c:spPr>
                  <a:ln w="317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2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4 598,13 </c:v>
                        </c:pt>
                        <c:pt idx="1">
                          <c:v> 5 485,16 </c:v>
                        </c:pt>
                        <c:pt idx="2">
                          <c:v> 4 860,70 </c:v>
                        </c:pt>
                        <c:pt idx="3">
                          <c:v> 5 108,16 </c:v>
                        </c:pt>
                        <c:pt idx="4">
                          <c:v> 5 429,51 </c:v>
                        </c:pt>
                        <c:pt idx="5">
                          <c:v> 4 688,62 </c:v>
                        </c:pt>
                        <c:pt idx="6">
                          <c:v> 4 890,11 </c:v>
                        </c:pt>
                        <c:pt idx="7">
                          <c:v> 4 107,28 </c:v>
                        </c:pt>
                        <c:pt idx="8">
                          <c:v> 4 220,73 </c:v>
                        </c:pt>
                        <c:pt idx="9">
                          <c:v> 6 223,04 </c:v>
                        </c:pt>
                        <c:pt idx="10">
                          <c:v> 5 398,17 </c:v>
                        </c:pt>
                        <c:pt idx="11">
                          <c:v> 3 805,69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Summary!$E$2:$E$13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143.70999999999998</c:v>
                      </c:pt>
                      <c:pt idx="1">
                        <c:v>535.29999999999984</c:v>
                      </c:pt>
                      <c:pt idx="2">
                        <c:v>440.17</c:v>
                      </c:pt>
                      <c:pt idx="3">
                        <c:v>420.53999999999996</c:v>
                      </c:pt>
                      <c:pt idx="4">
                        <c:v>246.41000000000003</c:v>
                      </c:pt>
                      <c:pt idx="5">
                        <c:v>224.61</c:v>
                      </c:pt>
                      <c:pt idx="6">
                        <c:v>530.82000000000005</c:v>
                      </c:pt>
                      <c:pt idx="7">
                        <c:v>105.05000000000001</c:v>
                      </c:pt>
                      <c:pt idx="8">
                        <c:v>248.60000000000002</c:v>
                      </c:pt>
                      <c:pt idx="9">
                        <c:v>147.30000000000001</c:v>
                      </c:pt>
                      <c:pt idx="10">
                        <c:v>280.83999999999997</c:v>
                      </c:pt>
                      <c:pt idx="11">
                        <c:v>440.23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3F1C-484E-9F38-B8BE7D8E5A6A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Summary!$F$1</c15:sqref>
                        </c15:formulaRef>
                      </c:ext>
                    </c:extLst>
                    <c:strCache>
                      <c:ptCount val="1"/>
                      <c:pt idx="0">
                        <c:v>hyster3,51</c:v>
                      </c:pt>
                    </c:strCache>
                  </c:strRef>
                </c:tx>
                <c:spPr>
                  <a:ln w="317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3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4 598,13 </c:v>
                        </c:pt>
                        <c:pt idx="1">
                          <c:v> 5 485,16 </c:v>
                        </c:pt>
                        <c:pt idx="2">
                          <c:v> 4 860,70 </c:v>
                        </c:pt>
                        <c:pt idx="3">
                          <c:v> 5 108,16 </c:v>
                        </c:pt>
                        <c:pt idx="4">
                          <c:v> 5 429,51 </c:v>
                        </c:pt>
                        <c:pt idx="5">
                          <c:v> 4 688,62 </c:v>
                        </c:pt>
                        <c:pt idx="6">
                          <c:v> 4 890,11 </c:v>
                        </c:pt>
                        <c:pt idx="7">
                          <c:v> 4 107,28 </c:v>
                        </c:pt>
                        <c:pt idx="8">
                          <c:v> 4 220,73 </c:v>
                        </c:pt>
                        <c:pt idx="9">
                          <c:v> 6 223,04 </c:v>
                        </c:pt>
                        <c:pt idx="10">
                          <c:v> 5 398,17 </c:v>
                        </c:pt>
                        <c:pt idx="11">
                          <c:v> 3 805,69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Summary!$F$2:$F$13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566.69999999999993</c:v>
                      </c:pt>
                      <c:pt idx="1">
                        <c:v>554.24</c:v>
                      </c:pt>
                      <c:pt idx="2">
                        <c:v>515.9</c:v>
                      </c:pt>
                      <c:pt idx="3">
                        <c:v>287.02000000000004</c:v>
                      </c:pt>
                      <c:pt idx="4">
                        <c:v>638.99000000000012</c:v>
                      </c:pt>
                      <c:pt idx="5">
                        <c:v>540.66</c:v>
                      </c:pt>
                      <c:pt idx="6">
                        <c:v>675.22</c:v>
                      </c:pt>
                      <c:pt idx="7">
                        <c:v>481.21</c:v>
                      </c:pt>
                      <c:pt idx="8">
                        <c:v>539.23</c:v>
                      </c:pt>
                      <c:pt idx="9">
                        <c:v>754.06999999999994</c:v>
                      </c:pt>
                      <c:pt idx="10">
                        <c:v>518.97</c:v>
                      </c:pt>
                      <c:pt idx="11">
                        <c:v>353.05999999999995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F1C-484E-9F38-B8BE7D8E5A6A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Summary!$G$1</c15:sqref>
                        </c15:formulaRef>
                      </c:ext>
                    </c:extLst>
                    <c:strCache>
                      <c:ptCount val="1"/>
                      <c:pt idx="0">
                        <c:v>hyster3,52</c:v>
                      </c:pt>
                    </c:strCache>
                  </c:strRef>
                </c:tx>
                <c:spPr>
                  <a:ln w="317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4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4 598,13 </c:v>
                        </c:pt>
                        <c:pt idx="1">
                          <c:v> 5 485,16 </c:v>
                        </c:pt>
                        <c:pt idx="2">
                          <c:v> 4 860,70 </c:v>
                        </c:pt>
                        <c:pt idx="3">
                          <c:v> 5 108,16 </c:v>
                        </c:pt>
                        <c:pt idx="4">
                          <c:v> 5 429,51 </c:v>
                        </c:pt>
                        <c:pt idx="5">
                          <c:v> 4 688,62 </c:v>
                        </c:pt>
                        <c:pt idx="6">
                          <c:v> 4 890,11 </c:v>
                        </c:pt>
                        <c:pt idx="7">
                          <c:v> 4 107,28 </c:v>
                        </c:pt>
                        <c:pt idx="8">
                          <c:v> 4 220,73 </c:v>
                        </c:pt>
                        <c:pt idx="9">
                          <c:v> 6 223,04 </c:v>
                        </c:pt>
                        <c:pt idx="10">
                          <c:v> 5 398,17 </c:v>
                        </c:pt>
                        <c:pt idx="11">
                          <c:v> 3 805,69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Summary!$G$2:$G$13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744.41000000000008</c:v>
                      </c:pt>
                      <c:pt idx="1">
                        <c:v>688.40000000000009</c:v>
                      </c:pt>
                      <c:pt idx="2">
                        <c:v>572.33000000000004</c:v>
                      </c:pt>
                      <c:pt idx="3">
                        <c:v>613.23</c:v>
                      </c:pt>
                      <c:pt idx="4">
                        <c:v>436.78000000000003</c:v>
                      </c:pt>
                      <c:pt idx="5">
                        <c:v>351.26</c:v>
                      </c:pt>
                      <c:pt idx="6">
                        <c:v>0</c:v>
                      </c:pt>
                      <c:pt idx="7">
                        <c:v>509.89</c:v>
                      </c:pt>
                      <c:pt idx="8">
                        <c:v>551.85</c:v>
                      </c:pt>
                      <c:pt idx="9">
                        <c:v>736.20999999999992</c:v>
                      </c:pt>
                      <c:pt idx="10">
                        <c:v>662.26</c:v>
                      </c:pt>
                      <c:pt idx="11">
                        <c:v>395.34999999999991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F1C-484E-9F38-B8BE7D8E5A6A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Summary!$H$1</c15:sqref>
                        </c15:formulaRef>
                      </c:ext>
                    </c:extLst>
                    <c:strCache>
                      <c:ptCount val="1"/>
                      <c:pt idx="0">
                        <c:v>manitou</c:v>
                      </c:pt>
                    </c:strCache>
                  </c:strRef>
                </c:tx>
                <c:spPr>
                  <a:ln w="317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5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4 598,13 </c:v>
                        </c:pt>
                        <c:pt idx="1">
                          <c:v> 5 485,16 </c:v>
                        </c:pt>
                        <c:pt idx="2">
                          <c:v> 4 860,70 </c:v>
                        </c:pt>
                        <c:pt idx="3">
                          <c:v> 5 108,16 </c:v>
                        </c:pt>
                        <c:pt idx="4">
                          <c:v> 5 429,51 </c:v>
                        </c:pt>
                        <c:pt idx="5">
                          <c:v> 4 688,62 </c:v>
                        </c:pt>
                        <c:pt idx="6">
                          <c:v> 4 890,11 </c:v>
                        </c:pt>
                        <c:pt idx="7">
                          <c:v> 4 107,28 </c:v>
                        </c:pt>
                        <c:pt idx="8">
                          <c:v> 4 220,73 </c:v>
                        </c:pt>
                        <c:pt idx="9">
                          <c:v> 6 223,04 </c:v>
                        </c:pt>
                        <c:pt idx="10">
                          <c:v> 5 398,17 </c:v>
                        </c:pt>
                        <c:pt idx="11">
                          <c:v> 3 805,69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Summary!$H$2:$H$13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64.239999999999995</c:v>
                      </c:pt>
                      <c:pt idx="1">
                        <c:v>52.3</c:v>
                      </c:pt>
                      <c:pt idx="2">
                        <c:v>23.98</c:v>
                      </c:pt>
                      <c:pt idx="3">
                        <c:v>339.27000000000004</c:v>
                      </c:pt>
                      <c:pt idx="4">
                        <c:v>19.14</c:v>
                      </c:pt>
                      <c:pt idx="5">
                        <c:v>44.68</c:v>
                      </c:pt>
                      <c:pt idx="6">
                        <c:v>17.05</c:v>
                      </c:pt>
                      <c:pt idx="7">
                        <c:v>74.23</c:v>
                      </c:pt>
                      <c:pt idx="8">
                        <c:v>0</c:v>
                      </c:pt>
                      <c:pt idx="9">
                        <c:v>84.98</c:v>
                      </c:pt>
                      <c:pt idx="10">
                        <c:v>28.26</c:v>
                      </c:pt>
                      <c:pt idx="11">
                        <c:v>15.41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F1C-484E-9F38-B8BE7D8E5A6A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Summary!$I$1</c15:sqref>
                        </c15:formulaRef>
                      </c:ext>
                    </c:extLst>
                    <c:strCache>
                      <c:ptCount val="1"/>
                      <c:pt idx="0">
                        <c:v>ompimespo</c:v>
                      </c:pt>
                    </c:strCache>
                  </c:strRef>
                </c:tx>
                <c:spPr>
                  <a:ln w="317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6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4 598,13 </c:v>
                        </c:pt>
                        <c:pt idx="1">
                          <c:v> 5 485,16 </c:v>
                        </c:pt>
                        <c:pt idx="2">
                          <c:v> 4 860,70 </c:v>
                        </c:pt>
                        <c:pt idx="3">
                          <c:v> 5 108,16 </c:v>
                        </c:pt>
                        <c:pt idx="4">
                          <c:v> 5 429,51 </c:v>
                        </c:pt>
                        <c:pt idx="5">
                          <c:v> 4 688,62 </c:v>
                        </c:pt>
                        <c:pt idx="6">
                          <c:v> 4 890,11 </c:v>
                        </c:pt>
                        <c:pt idx="7">
                          <c:v> 4 107,28 </c:v>
                        </c:pt>
                        <c:pt idx="8">
                          <c:v> 4 220,73 </c:v>
                        </c:pt>
                        <c:pt idx="9">
                          <c:v> 6 223,04 </c:v>
                        </c:pt>
                        <c:pt idx="10">
                          <c:v> 5 398,17 </c:v>
                        </c:pt>
                        <c:pt idx="11">
                          <c:v> 3 805,69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Summary!$I$2:$I$13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149.43</c:v>
                      </c:pt>
                      <c:pt idx="1">
                        <c:v>31.56</c:v>
                      </c:pt>
                      <c:pt idx="2">
                        <c:v>0</c:v>
                      </c:pt>
                      <c:pt idx="3">
                        <c:v>158.51</c:v>
                      </c:pt>
                      <c:pt idx="4">
                        <c:v>245.07000000000002</c:v>
                      </c:pt>
                      <c:pt idx="5">
                        <c:v>263.30999999999995</c:v>
                      </c:pt>
                      <c:pt idx="6">
                        <c:v>269.64</c:v>
                      </c:pt>
                      <c:pt idx="7">
                        <c:v>133.97</c:v>
                      </c:pt>
                      <c:pt idx="8">
                        <c:v>196.57999999999998</c:v>
                      </c:pt>
                      <c:pt idx="9">
                        <c:v>330.26000000000005</c:v>
                      </c:pt>
                      <c:pt idx="10">
                        <c:v>200.10999999999999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F1C-484E-9F38-B8BE7D8E5A6A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Summary!$J$1</c15:sqref>
                        </c15:formulaRef>
                      </c:ext>
                    </c:extLst>
                    <c:strCache>
                      <c:ptCount val="1"/>
                      <c:pt idx="0">
                        <c:v>Velinpasov</c:v>
                      </c:pt>
                    </c:strCache>
                  </c:strRef>
                </c:tx>
                <c:spPr>
                  <a:ln w="317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4 598,13 </c:v>
                        </c:pt>
                        <c:pt idx="1">
                          <c:v> 5 485,16 </c:v>
                        </c:pt>
                        <c:pt idx="2">
                          <c:v> 4 860,70 </c:v>
                        </c:pt>
                        <c:pt idx="3">
                          <c:v> 5 108,16 </c:v>
                        </c:pt>
                        <c:pt idx="4">
                          <c:v> 5 429,51 </c:v>
                        </c:pt>
                        <c:pt idx="5">
                          <c:v> 4 688,62 </c:v>
                        </c:pt>
                        <c:pt idx="6">
                          <c:v> 4 890,11 </c:v>
                        </c:pt>
                        <c:pt idx="7">
                          <c:v> 4 107,28 </c:v>
                        </c:pt>
                        <c:pt idx="8">
                          <c:v> 4 220,73 </c:v>
                        </c:pt>
                        <c:pt idx="9">
                          <c:v> 6 223,04 </c:v>
                        </c:pt>
                        <c:pt idx="10">
                          <c:v> 5 398,17 </c:v>
                        </c:pt>
                        <c:pt idx="11">
                          <c:v> 3 805,69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Summary!$J$2:$J$13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407.78999999999996</c:v>
                      </c:pt>
                      <c:pt idx="1">
                        <c:v>220.8</c:v>
                      </c:pt>
                      <c:pt idx="2">
                        <c:v>194.64</c:v>
                      </c:pt>
                      <c:pt idx="3">
                        <c:v>291.7</c:v>
                      </c:pt>
                      <c:pt idx="4">
                        <c:v>287.92</c:v>
                      </c:pt>
                      <c:pt idx="5">
                        <c:v>251.43</c:v>
                      </c:pt>
                      <c:pt idx="6">
                        <c:v>427.49999999999989</c:v>
                      </c:pt>
                      <c:pt idx="7">
                        <c:v>299.62</c:v>
                      </c:pt>
                      <c:pt idx="8">
                        <c:v>352.65</c:v>
                      </c:pt>
                      <c:pt idx="9">
                        <c:v>633.64999999999986</c:v>
                      </c:pt>
                      <c:pt idx="10">
                        <c:v>491.25</c:v>
                      </c:pt>
                      <c:pt idx="11">
                        <c:v>273.14000000000004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F1C-484E-9F38-B8BE7D8E5A6A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Summary!$K$1</c15:sqref>
                        </c15:formulaRef>
                      </c:ext>
                    </c:extLst>
                    <c:strCache>
                      <c:ptCount val="1"/>
                      <c:pt idx="0">
                        <c:v>volvo L70H</c:v>
                      </c:pt>
                    </c:strCache>
                  </c:strRef>
                </c:tx>
                <c:spPr>
                  <a:ln w="317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4 598,13 </c:v>
                        </c:pt>
                        <c:pt idx="1">
                          <c:v> 5 485,16 </c:v>
                        </c:pt>
                        <c:pt idx="2">
                          <c:v> 4 860,70 </c:v>
                        </c:pt>
                        <c:pt idx="3">
                          <c:v> 5 108,16 </c:v>
                        </c:pt>
                        <c:pt idx="4">
                          <c:v> 5 429,51 </c:v>
                        </c:pt>
                        <c:pt idx="5">
                          <c:v> 4 688,62 </c:v>
                        </c:pt>
                        <c:pt idx="6">
                          <c:v> 4 890,11 </c:v>
                        </c:pt>
                        <c:pt idx="7">
                          <c:v> 4 107,28 </c:v>
                        </c:pt>
                        <c:pt idx="8">
                          <c:v> 4 220,73 </c:v>
                        </c:pt>
                        <c:pt idx="9">
                          <c:v> 6 223,04 </c:v>
                        </c:pt>
                        <c:pt idx="10">
                          <c:v> 5 398,17 </c:v>
                        </c:pt>
                        <c:pt idx="11">
                          <c:v> 3 805,69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Summary!$K$2:$K$13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1183.8200000000002</c:v>
                      </c:pt>
                      <c:pt idx="1">
                        <c:v>1695.6599999999999</c:v>
                      </c:pt>
                      <c:pt idx="2">
                        <c:v>1558.5700000000002</c:v>
                      </c:pt>
                      <c:pt idx="3">
                        <c:v>1755.87</c:v>
                      </c:pt>
                      <c:pt idx="4">
                        <c:v>1869.6799999999998</c:v>
                      </c:pt>
                      <c:pt idx="5">
                        <c:v>1140.1400000000001</c:v>
                      </c:pt>
                      <c:pt idx="6">
                        <c:v>1285.1099999999999</c:v>
                      </c:pt>
                      <c:pt idx="7">
                        <c:v>986.4</c:v>
                      </c:pt>
                      <c:pt idx="8">
                        <c:v>1338.6</c:v>
                      </c:pt>
                      <c:pt idx="9">
                        <c:v>1686.5700000000004</c:v>
                      </c:pt>
                      <c:pt idx="10">
                        <c:v>1164.32</c:v>
                      </c:pt>
                      <c:pt idx="11">
                        <c:v>882.75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F1C-484E-9F38-B8BE7D8E5A6A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Summary!$L$1</c15:sqref>
                        </c15:formulaRef>
                      </c:ext>
                    </c:extLst>
                    <c:strCache>
                      <c:ptCount val="1"/>
                      <c:pt idx="0">
                        <c:v>volvo L45H</c:v>
                      </c:pt>
                    </c:strCache>
                  </c:strRef>
                </c:tx>
                <c:spPr>
                  <a:ln w="317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4 598,13 </c:v>
                        </c:pt>
                        <c:pt idx="1">
                          <c:v> 5 485,16 </c:v>
                        </c:pt>
                        <c:pt idx="2">
                          <c:v> 4 860,70 </c:v>
                        </c:pt>
                        <c:pt idx="3">
                          <c:v> 5 108,16 </c:v>
                        </c:pt>
                        <c:pt idx="4">
                          <c:v> 5 429,51 </c:v>
                        </c:pt>
                        <c:pt idx="5">
                          <c:v> 4 688,62 </c:v>
                        </c:pt>
                        <c:pt idx="6">
                          <c:v> 4 890,11 </c:v>
                        </c:pt>
                        <c:pt idx="7">
                          <c:v> 4 107,28 </c:v>
                        </c:pt>
                        <c:pt idx="8">
                          <c:v> 4 220,73 </c:v>
                        </c:pt>
                        <c:pt idx="9">
                          <c:v> 6 223,04 </c:v>
                        </c:pt>
                        <c:pt idx="10">
                          <c:v> 5 398,17 </c:v>
                        </c:pt>
                        <c:pt idx="11">
                          <c:v> 3 805,69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Summary!$L$2:$L$13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280.78999999999996</c:v>
                      </c:pt>
                      <c:pt idx="1">
                        <c:v>200.38</c:v>
                      </c:pt>
                      <c:pt idx="2">
                        <c:v>269.66000000000003</c:v>
                      </c:pt>
                      <c:pt idx="3">
                        <c:v>240.94</c:v>
                      </c:pt>
                      <c:pt idx="4">
                        <c:v>152.6</c:v>
                      </c:pt>
                      <c:pt idx="5">
                        <c:v>198.38</c:v>
                      </c:pt>
                      <c:pt idx="6">
                        <c:v>391.72</c:v>
                      </c:pt>
                      <c:pt idx="7">
                        <c:v>210.69</c:v>
                      </c:pt>
                      <c:pt idx="8">
                        <c:v>153.91</c:v>
                      </c:pt>
                      <c:pt idx="9">
                        <c:v>164.88</c:v>
                      </c:pt>
                      <c:pt idx="10">
                        <c:v>179.43</c:v>
                      </c:pt>
                      <c:pt idx="11">
                        <c:v>88.82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F1C-484E-9F38-B8BE7D8E5A6A}"/>
                  </c:ext>
                </c:extLst>
              </c15:ser>
            </c15:filteredLineSeries>
          </c:ext>
        </c:extLst>
      </c:lineChart>
      <c:catAx>
        <c:axId val="17195086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984684271"/>
        <c:crosses val="autoZero"/>
        <c:auto val="1"/>
        <c:lblAlgn val="ctr"/>
        <c:lblOffset val="100"/>
        <c:noMultiLvlLbl val="0"/>
      </c:catAx>
      <c:valAx>
        <c:axId val="984684271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crossAx val="17195086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563880</xdr:colOff>
      <xdr:row>14</xdr:row>
      <xdr:rowOff>53340</xdr:rowOff>
    </xdr:from>
    <xdr:to>
      <xdr:col>14</xdr:col>
      <xdr:colOff>190500</xdr:colOff>
      <xdr:row>38</xdr:row>
      <xdr:rowOff>137160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751E7D0C-CEBF-9E9D-1E53-349D5F092C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470BB4-DDA6-4651-8B1C-B6D606293A24}" name="Tabuľka1" displayName="Tabuľka1" ref="A1:C84" totalsRowShown="0" headerRowDxfId="95" dataDxfId="93" headerRowBorderDxfId="94" tableBorderDxfId="92" totalsRowBorderDxfId="91">
  <autoFilter ref="A1:C84" xr:uid="{64470BB4-DDA6-4651-8B1C-B6D606293A24}"/>
  <tableColumns count="3">
    <tableColumn id="1" xr3:uid="{E9CB7709-A141-4186-B264-6371244EC3B4}" name="dátum" dataDxfId="90"/>
    <tableColumn id="2" xr3:uid="{6DD36EF7-94CA-4A5B-9242-0BFD6C8BB95D}" name="stroj " dataDxfId="89"/>
    <tableColumn id="3" xr3:uid="{806C13F9-E2B3-4D40-9837-6798993FB24A}" name="množstvo litrov" dataDxfId="88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5685A6-8020-4D8B-92EA-CE8A05AAFCAD}" name="Tabuľka13" displayName="Tabuľka13" ref="A1:C98" totalsRowShown="0" headerRowDxfId="87" dataDxfId="85" headerRowBorderDxfId="86" tableBorderDxfId="84" totalsRowBorderDxfId="83">
  <autoFilter ref="A1:C98" xr:uid="{015685A6-8020-4D8B-92EA-CE8A05AAFCAD}"/>
  <tableColumns count="3">
    <tableColumn id="1" xr3:uid="{24F09424-6AF9-43BC-937F-3AA2DB884E5E}" name="dátum" dataDxfId="82"/>
    <tableColumn id="2" xr3:uid="{FA8F598E-963A-4740-A0E0-74DB5077F119}" name="stroj " dataDxfId="81"/>
    <tableColumn id="3" xr3:uid="{65D5535B-367C-41DA-8875-65823097E749}" name="množstvo litrov" dataDxfId="8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2A6979-3448-4A7C-97F5-C05C06CC0932}" name="Tabuľka134" displayName="Tabuľka134" ref="A1:C98" totalsRowShown="0" headerRowDxfId="79" dataDxfId="77" headerRowBorderDxfId="78" tableBorderDxfId="76" totalsRowBorderDxfId="75">
  <autoFilter ref="A1:C98" xr:uid="{162A6979-3448-4A7C-97F5-C05C06CC0932}"/>
  <tableColumns count="3">
    <tableColumn id="1" xr3:uid="{1C435667-CF80-4974-83E4-2CB8A9B1D1B6}" name="dátum" dataDxfId="74"/>
    <tableColumn id="2" xr3:uid="{2F8CEBBE-2213-4460-92BC-E0721C34FDBF}" name="stroj " dataDxfId="73"/>
    <tableColumn id="3" xr3:uid="{933043EA-04BF-476F-880F-B545BEE9A8C4}" name="množstvo litrov" dataDxfId="7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C5D9C2F-855B-47E2-B6F1-0AB82E38E84B}" name="Tabuľka1345" displayName="Tabuľka1345" ref="A1:C98" totalsRowShown="0" headerRowDxfId="71" dataDxfId="69" headerRowBorderDxfId="70" tableBorderDxfId="68" totalsRowBorderDxfId="67">
  <autoFilter ref="A1:C98" xr:uid="{0C5D9C2F-855B-47E2-B6F1-0AB82E38E84B}"/>
  <tableColumns count="3">
    <tableColumn id="1" xr3:uid="{291BFC27-80F8-4FA7-B3C6-55AAEF6B56A1}" name="dátum" dataDxfId="66"/>
    <tableColumn id="2" xr3:uid="{96E465E7-61FF-4437-A955-5F0FAB2F90DF}" name="stroj " dataDxfId="65"/>
    <tableColumn id="3" xr3:uid="{A29D5975-47A0-4E02-B65D-DE1AF218AA97}" name="množstvo litrov" dataDxfId="64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90C9023-558C-4DAA-AA9C-AEBE589699D8}" name="Tabuľka13456" displayName="Tabuľka13456" ref="A1:C103" totalsRowShown="0" headerRowDxfId="63" dataDxfId="61" headerRowBorderDxfId="62" tableBorderDxfId="60" totalsRowBorderDxfId="59">
  <autoFilter ref="A1:C103" xr:uid="{390C9023-558C-4DAA-AA9C-AEBE589699D8}"/>
  <tableColumns count="3">
    <tableColumn id="1" xr3:uid="{140CE6A9-38B1-4B14-8324-086F67D0C301}" name="dátum" dataDxfId="58"/>
    <tableColumn id="2" xr3:uid="{548399A3-CE4C-456D-A608-E50C915C8B6A}" name="stroj " dataDxfId="57"/>
    <tableColumn id="3" xr3:uid="{91FE3438-D2BB-45B9-958E-4E5AFE0290B9}" name="množstvo litrov" dataDxfId="56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A07CB74-1996-418B-8369-EBC08130A350}" name="Tabuľka134567" displayName="Tabuľka134567" ref="A1:C103" totalsRowShown="0" headerRowDxfId="55" dataDxfId="53" headerRowBorderDxfId="54" tableBorderDxfId="52" totalsRowBorderDxfId="51">
  <autoFilter ref="A1:C103" xr:uid="{4A07CB74-1996-418B-8369-EBC08130A350}"/>
  <tableColumns count="3">
    <tableColumn id="1" xr3:uid="{1575268C-7055-47CB-B9D0-982243EB53C4}" name="dátum" dataDxfId="50"/>
    <tableColumn id="2" xr3:uid="{C18BCD2F-3632-4D19-A31B-5DF83EE98D5B}" name="stroj " dataDxfId="49"/>
    <tableColumn id="3" xr3:uid="{CCB44CF8-5C9F-4F7B-9027-CBFF5AA43E6B}" name="množstvo litrov" dataDxfId="48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EDF1507-6E8A-44B1-AC3D-0928F939AC4A}" name="Tabuľka1345678" displayName="Tabuľka1345678" ref="A1:C106" totalsRowShown="0" headerRowDxfId="47" dataDxfId="45" headerRowBorderDxfId="46" tableBorderDxfId="44" totalsRowBorderDxfId="43">
  <autoFilter ref="A1:C106" xr:uid="{2EDF1507-6E8A-44B1-AC3D-0928F939AC4A}"/>
  <tableColumns count="3">
    <tableColumn id="1" xr3:uid="{4B5C1276-E3BA-492C-A797-82EEA65C07E5}" name="dátum" dataDxfId="42"/>
    <tableColumn id="2" xr3:uid="{82FCC700-3089-4E55-BCCE-360A0BB80CA4}" name="stroj " dataDxfId="41"/>
    <tableColumn id="3" xr3:uid="{2BEC7219-C54B-41FE-B10B-CD4F5001CA0A}" name="množstvo litrov" dataDxfId="40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95F7CF4-9739-472E-8B97-82E9D9061426}" name="Tabuľka13456789" displayName="Tabuľka13456789" ref="A1:C106" totalsRowShown="0" headerRowDxfId="39" dataDxfId="37" headerRowBorderDxfId="38" tableBorderDxfId="36" totalsRowBorderDxfId="35">
  <autoFilter ref="A1:C106" xr:uid="{D95F7CF4-9739-472E-8B97-82E9D9061426}"/>
  <tableColumns count="3">
    <tableColumn id="1" xr3:uid="{B78AE7A0-D62D-42D8-9652-FB93F880DA5A}" name="dátum" dataDxfId="34"/>
    <tableColumn id="2" xr3:uid="{F505E126-3851-4B60-BA31-CEE222881C58}" name="stroj " dataDxfId="33"/>
    <tableColumn id="3" xr3:uid="{84F02CA9-3723-42A2-AEAA-E4C4A295E569}" name="množstvo litrov" dataDxfId="32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489D2B0-6188-4247-8471-F081A1878480}" name="Tabuľka1345678910" displayName="Tabuľka1345678910" ref="A1:C109" totalsRowShown="0" headerRowDxfId="31" dataDxfId="29" headerRowBorderDxfId="30" tableBorderDxfId="28" totalsRowBorderDxfId="27">
  <autoFilter ref="A1:C109" xr:uid="{A489D2B0-6188-4247-8471-F081A1878480}"/>
  <tableColumns count="3">
    <tableColumn id="1" xr3:uid="{82BCFE37-E9CB-48D6-93B4-A5292494C692}" name="dátum" dataDxfId="26"/>
    <tableColumn id="2" xr3:uid="{4253DC24-8D7C-438C-B9CD-FE8F38F3CE32}" name="stroj " dataDxfId="25"/>
    <tableColumn id="3" xr3:uid="{7FF56B61-87C6-423B-A44D-0E4CE7394F45}" name="množstvo litrov" dataDxfId="24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9EEB867-87C3-462E-87D6-859B86715A33}" name="Tabuľka134567891011" displayName="Tabuľka134567891011" ref="A1:C144" totalsRowShown="0" headerRowDxfId="23" dataDxfId="21" headerRowBorderDxfId="22" tableBorderDxfId="20" totalsRowBorderDxfId="19">
  <autoFilter ref="A1:C144" xr:uid="{39EEB867-87C3-462E-87D6-859B86715A33}"/>
  <tableColumns count="3">
    <tableColumn id="1" xr3:uid="{E88C0A05-F781-4481-A026-F2686521B523}" name="dátum" dataDxfId="18"/>
    <tableColumn id="2" xr3:uid="{94853A3E-FB05-4E7B-8F03-24CE4B710BF4}" name="stroj " dataDxfId="17"/>
    <tableColumn id="3" xr3:uid="{AF82313D-1B16-4DAF-8099-AC2E59800E42}" name="množstvo litrov" dataDxfId="16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6660CF3-75C6-4FC5-95CB-32380F1CC251}" name="Tabuľka13456789101112" displayName="Tabuľka13456789101112" ref="A1:C121" totalsRowShown="0" headerRowDxfId="15" dataDxfId="13" headerRowBorderDxfId="14" tableBorderDxfId="12" totalsRowBorderDxfId="11">
  <autoFilter ref="A1:C121" xr:uid="{86660CF3-75C6-4FC5-95CB-32380F1CC251}"/>
  <tableColumns count="3">
    <tableColumn id="1" xr3:uid="{88A160E4-AE23-44F6-AE92-F24736CF88A3}" name="dátum" dataDxfId="10"/>
    <tableColumn id="2" xr3:uid="{3710A25C-CB25-4334-8963-1D0E97632D0B}" name="stroj " dataDxfId="9"/>
    <tableColumn id="3" xr3:uid="{F89255BE-1CC1-4679-8F74-36A101EAF7E5}" name="množstvo litrov" dataDxfId="8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CA157C9-E506-45C3-B446-5D8A466BCDF4}" name="Tabuľka1345678910111213" displayName="Tabuľka1345678910111213" ref="A1:C144" totalsRowShown="0" headerRowDxfId="7" dataDxfId="5" headerRowBorderDxfId="6" tableBorderDxfId="4" totalsRowBorderDxfId="3">
  <autoFilter ref="A1:C144" xr:uid="{4CA157C9-E506-45C3-B446-5D8A466BCDF4}"/>
  <tableColumns count="3">
    <tableColumn id="1" xr3:uid="{C124B5B9-77D7-47B0-87A7-BCA4A2CC3701}" name="dátum" dataDxfId="2"/>
    <tableColumn id="2" xr3:uid="{3696283A-CB61-4A57-9317-82E6FD5B5F89}" name="stroj " dataDxfId="1"/>
    <tableColumn id="3" xr3:uid="{D1353417-C7CA-4D77-ABE0-360911FB2B44}" name="množstvo litrov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4"/>
  <sheetViews>
    <sheetView topLeftCell="A58" workbookViewId="0">
      <selection activeCell="A2" sqref="A2:C84"/>
    </sheetView>
  </sheetViews>
  <sheetFormatPr defaultRowHeight="14.4" x14ac:dyDescent="0.3"/>
  <cols>
    <col min="1" max="1" width="16.109375" style="10" customWidth="1"/>
    <col min="2" max="2" width="23.44140625" style="11" customWidth="1"/>
    <col min="3" max="3" width="27" style="11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45293</v>
      </c>
      <c r="B2" s="5" t="s">
        <v>3</v>
      </c>
      <c r="C2" s="6">
        <v>11.53</v>
      </c>
    </row>
    <row r="3" spans="1:3" x14ac:dyDescent="0.3">
      <c r="A3" s="4">
        <v>45293</v>
      </c>
      <c r="B3" s="5" t="s">
        <v>7</v>
      </c>
      <c r="C3" s="6">
        <v>30.15</v>
      </c>
    </row>
    <row r="4" spans="1:3" x14ac:dyDescent="0.3">
      <c r="A4" s="4">
        <v>45293</v>
      </c>
      <c r="B4" s="5" t="s">
        <v>6</v>
      </c>
      <c r="C4" s="6">
        <v>39.94</v>
      </c>
    </row>
    <row r="5" spans="1:3" x14ac:dyDescent="0.3">
      <c r="A5" s="4">
        <v>45293</v>
      </c>
      <c r="B5" s="5" t="s">
        <v>5</v>
      </c>
      <c r="C5" s="6">
        <v>150.63</v>
      </c>
    </row>
    <row r="6" spans="1:3" x14ac:dyDescent="0.3">
      <c r="A6" s="4">
        <v>45293</v>
      </c>
      <c r="B6" s="5" t="s">
        <v>4</v>
      </c>
      <c r="C6" s="6">
        <v>117.98</v>
      </c>
    </row>
    <row r="7" spans="1:3" x14ac:dyDescent="0.3">
      <c r="A7" s="4">
        <v>45293</v>
      </c>
      <c r="B7" s="5" t="s">
        <v>3</v>
      </c>
      <c r="C7" s="6">
        <v>48.06</v>
      </c>
    </row>
    <row r="8" spans="1:3" x14ac:dyDescent="0.3">
      <c r="A8" s="4">
        <v>45294</v>
      </c>
      <c r="B8" s="5" t="s">
        <v>5</v>
      </c>
      <c r="C8" s="6">
        <v>21.71</v>
      </c>
    </row>
    <row r="9" spans="1:3" x14ac:dyDescent="0.3">
      <c r="A9" s="4">
        <v>45294</v>
      </c>
      <c r="B9" s="5" t="s">
        <v>3</v>
      </c>
      <c r="C9" s="6">
        <v>9.82</v>
      </c>
    </row>
    <row r="10" spans="1:3" x14ac:dyDescent="0.3">
      <c r="A10" s="4">
        <v>45295</v>
      </c>
      <c r="B10" s="5" t="s">
        <v>5</v>
      </c>
      <c r="C10" s="6">
        <v>23.03</v>
      </c>
    </row>
    <row r="11" spans="1:3" x14ac:dyDescent="0.3">
      <c r="A11" s="4">
        <v>45295</v>
      </c>
      <c r="B11" s="5" t="s">
        <v>8</v>
      </c>
      <c r="C11" s="6">
        <v>31.39</v>
      </c>
    </row>
    <row r="12" spans="1:3" x14ac:dyDescent="0.3">
      <c r="A12" s="4">
        <v>45295</v>
      </c>
      <c r="B12" s="5" t="s">
        <v>3</v>
      </c>
      <c r="C12" s="6">
        <v>10.02</v>
      </c>
    </row>
    <row r="13" spans="1:3" x14ac:dyDescent="0.3">
      <c r="A13" s="4">
        <v>45296</v>
      </c>
      <c r="B13" s="5" t="s">
        <v>3</v>
      </c>
      <c r="C13" s="6">
        <v>12.01</v>
      </c>
    </row>
    <row r="14" spans="1:3" x14ac:dyDescent="0.3">
      <c r="A14" s="4">
        <v>45296</v>
      </c>
      <c r="B14" s="5" t="s">
        <v>6</v>
      </c>
      <c r="C14" s="6">
        <v>181.95</v>
      </c>
    </row>
    <row r="15" spans="1:3" x14ac:dyDescent="0.3">
      <c r="A15" s="4">
        <v>45296</v>
      </c>
      <c r="B15" s="5" t="s">
        <v>5</v>
      </c>
      <c r="C15" s="6">
        <v>24.31</v>
      </c>
    </row>
    <row r="16" spans="1:3" x14ac:dyDescent="0.3">
      <c r="A16" s="4">
        <v>45296</v>
      </c>
      <c r="B16" s="5" t="s">
        <v>8</v>
      </c>
      <c r="C16" s="6">
        <v>27.18</v>
      </c>
    </row>
    <row r="17" spans="1:3" x14ac:dyDescent="0.3">
      <c r="A17" s="4">
        <v>45299</v>
      </c>
      <c r="B17" s="5" t="s">
        <v>9</v>
      </c>
      <c r="C17" s="6">
        <v>140.59</v>
      </c>
    </row>
    <row r="18" spans="1:3" x14ac:dyDescent="0.3">
      <c r="A18" s="4">
        <v>45299</v>
      </c>
      <c r="B18" s="5" t="s">
        <v>8</v>
      </c>
      <c r="C18" s="6">
        <v>36.42</v>
      </c>
    </row>
    <row r="19" spans="1:3" x14ac:dyDescent="0.3">
      <c r="A19" s="4">
        <v>45299</v>
      </c>
      <c r="B19" s="5" t="s">
        <v>5</v>
      </c>
      <c r="C19" s="6">
        <v>39.840000000000003</v>
      </c>
    </row>
    <row r="20" spans="1:3" x14ac:dyDescent="0.3">
      <c r="A20" s="4">
        <v>45300</v>
      </c>
      <c r="B20" s="5" t="s">
        <v>6</v>
      </c>
      <c r="C20" s="6">
        <v>140.12</v>
      </c>
    </row>
    <row r="21" spans="1:3" x14ac:dyDescent="0.3">
      <c r="A21" s="4">
        <v>45300</v>
      </c>
      <c r="B21" s="5" t="s">
        <v>3</v>
      </c>
      <c r="C21" s="6">
        <v>10.01</v>
      </c>
    </row>
    <row r="22" spans="1:3" x14ac:dyDescent="0.3">
      <c r="A22" s="4">
        <v>45300</v>
      </c>
      <c r="B22" s="5" t="s">
        <v>8</v>
      </c>
      <c r="C22" s="6">
        <v>28.48</v>
      </c>
    </row>
    <row r="23" spans="1:3" x14ac:dyDescent="0.3">
      <c r="A23" s="4">
        <v>45300</v>
      </c>
      <c r="B23" s="5" t="s">
        <v>5</v>
      </c>
      <c r="C23" s="6">
        <v>44.22</v>
      </c>
    </row>
    <row r="24" spans="1:3" x14ac:dyDescent="0.3">
      <c r="A24" s="4">
        <v>45301</v>
      </c>
      <c r="B24" s="5" t="s">
        <v>8</v>
      </c>
      <c r="C24" s="6">
        <v>28.51</v>
      </c>
    </row>
    <row r="25" spans="1:3" x14ac:dyDescent="0.3">
      <c r="A25" s="4">
        <v>45301</v>
      </c>
      <c r="B25" s="5" t="s">
        <v>5</v>
      </c>
      <c r="C25" s="6">
        <v>34.22</v>
      </c>
    </row>
    <row r="26" spans="1:3" x14ac:dyDescent="0.3">
      <c r="A26" s="4">
        <v>45302</v>
      </c>
      <c r="B26" s="5" t="s">
        <v>3</v>
      </c>
      <c r="C26" s="6">
        <v>11.82</v>
      </c>
    </row>
    <row r="27" spans="1:3" x14ac:dyDescent="0.3">
      <c r="A27" s="4">
        <v>45302</v>
      </c>
      <c r="B27" s="5" t="s">
        <v>7</v>
      </c>
      <c r="C27" s="9">
        <v>99.95</v>
      </c>
    </row>
    <row r="28" spans="1:3" x14ac:dyDescent="0.3">
      <c r="A28" s="4">
        <v>45302</v>
      </c>
      <c r="B28" s="8" t="s">
        <v>9</v>
      </c>
      <c r="C28" s="9">
        <v>132.57</v>
      </c>
    </row>
    <row r="29" spans="1:3" x14ac:dyDescent="0.3">
      <c r="A29" s="4">
        <v>45302</v>
      </c>
      <c r="B29" s="8" t="s">
        <v>5</v>
      </c>
      <c r="C29" s="9">
        <v>24.77</v>
      </c>
    </row>
    <row r="30" spans="1:3" x14ac:dyDescent="0.3">
      <c r="A30" s="7">
        <v>45303</v>
      </c>
      <c r="B30" s="5" t="s">
        <v>6</v>
      </c>
      <c r="C30" s="9">
        <v>152.18</v>
      </c>
    </row>
    <row r="31" spans="1:3" x14ac:dyDescent="0.3">
      <c r="A31" s="7">
        <v>45303</v>
      </c>
      <c r="B31" s="5" t="s">
        <v>8</v>
      </c>
      <c r="C31" s="6">
        <v>26.68</v>
      </c>
    </row>
    <row r="32" spans="1:3" x14ac:dyDescent="0.3">
      <c r="A32" s="7">
        <v>45303</v>
      </c>
      <c r="B32" s="8" t="s">
        <v>5</v>
      </c>
      <c r="C32" s="9">
        <v>29.2</v>
      </c>
    </row>
    <row r="33" spans="1:3" x14ac:dyDescent="0.3">
      <c r="A33" s="7">
        <v>45306</v>
      </c>
      <c r="B33" s="5" t="s">
        <v>3</v>
      </c>
      <c r="C33" s="9">
        <v>10.119999999999999</v>
      </c>
    </row>
    <row r="34" spans="1:3" x14ac:dyDescent="0.3">
      <c r="A34" s="7">
        <v>45306</v>
      </c>
      <c r="B34" s="8" t="s">
        <v>8</v>
      </c>
      <c r="C34" s="9">
        <v>34.909999999999997</v>
      </c>
    </row>
    <row r="35" spans="1:3" x14ac:dyDescent="0.3">
      <c r="A35" s="7">
        <v>45306</v>
      </c>
      <c r="B35" s="8" t="s">
        <v>9</v>
      </c>
      <c r="C35" s="9">
        <v>127.91</v>
      </c>
    </row>
    <row r="36" spans="1:3" x14ac:dyDescent="0.3">
      <c r="A36" s="7">
        <v>45306</v>
      </c>
      <c r="B36" s="8" t="s">
        <v>5</v>
      </c>
      <c r="C36" s="9">
        <v>20.51</v>
      </c>
    </row>
    <row r="37" spans="1:3" x14ac:dyDescent="0.3">
      <c r="A37" s="7">
        <v>45306</v>
      </c>
      <c r="B37" s="8" t="s">
        <v>3</v>
      </c>
      <c r="C37" s="9">
        <v>8.19</v>
      </c>
    </row>
    <row r="38" spans="1:3" x14ac:dyDescent="0.3">
      <c r="A38" s="7">
        <v>45307</v>
      </c>
      <c r="B38" s="8" t="s">
        <v>5</v>
      </c>
      <c r="C38" s="9">
        <v>37.159999999999997</v>
      </c>
    </row>
    <row r="39" spans="1:3" x14ac:dyDescent="0.3">
      <c r="A39" s="7">
        <v>45307</v>
      </c>
      <c r="B39" s="8" t="s">
        <v>3</v>
      </c>
      <c r="C39" s="9">
        <v>9.35</v>
      </c>
    </row>
    <row r="40" spans="1:3" x14ac:dyDescent="0.3">
      <c r="A40" s="7">
        <v>45307</v>
      </c>
      <c r="B40" s="8" t="s">
        <v>8</v>
      </c>
      <c r="C40" s="9">
        <v>32.29</v>
      </c>
    </row>
    <row r="41" spans="1:3" x14ac:dyDescent="0.3">
      <c r="A41" s="7">
        <v>45307</v>
      </c>
      <c r="B41" s="8" t="s">
        <v>6</v>
      </c>
      <c r="C41" s="9">
        <v>175.02</v>
      </c>
    </row>
    <row r="42" spans="1:3" x14ac:dyDescent="0.3">
      <c r="A42" s="7">
        <v>45308</v>
      </c>
      <c r="B42" s="8" t="s">
        <v>9</v>
      </c>
      <c r="C42" s="9">
        <v>116.1</v>
      </c>
    </row>
    <row r="43" spans="1:3" x14ac:dyDescent="0.3">
      <c r="A43" s="7">
        <v>45308</v>
      </c>
      <c r="B43" s="8" t="s">
        <v>3</v>
      </c>
      <c r="C43" s="9">
        <v>10.96</v>
      </c>
    </row>
    <row r="44" spans="1:3" x14ac:dyDescent="0.3">
      <c r="A44" s="7">
        <v>45308</v>
      </c>
      <c r="B44" s="8" t="s">
        <v>8</v>
      </c>
      <c r="C44" s="9">
        <v>35.33</v>
      </c>
    </row>
    <row r="45" spans="1:3" x14ac:dyDescent="0.3">
      <c r="A45" s="7">
        <v>45309</v>
      </c>
      <c r="B45" s="5" t="s">
        <v>7</v>
      </c>
      <c r="C45" s="9">
        <v>44.98</v>
      </c>
    </row>
    <row r="46" spans="1:3" x14ac:dyDescent="0.3">
      <c r="A46" s="7">
        <v>45310</v>
      </c>
      <c r="B46" s="8" t="s">
        <v>8</v>
      </c>
      <c r="C46" s="9">
        <v>41.5</v>
      </c>
    </row>
    <row r="47" spans="1:3" x14ac:dyDescent="0.3">
      <c r="A47" s="7">
        <v>45310</v>
      </c>
      <c r="B47" s="8" t="s">
        <v>10</v>
      </c>
      <c r="C47" s="9">
        <v>33.26</v>
      </c>
    </row>
    <row r="48" spans="1:3" x14ac:dyDescent="0.3">
      <c r="A48" s="7">
        <v>45310</v>
      </c>
      <c r="B48" s="8" t="s">
        <v>5</v>
      </c>
      <c r="C48" s="9">
        <v>42.41</v>
      </c>
    </row>
    <row r="49" spans="1:3" x14ac:dyDescent="0.3">
      <c r="A49" s="7">
        <v>45310</v>
      </c>
      <c r="B49" s="8" t="s">
        <v>3</v>
      </c>
      <c r="C49" s="9">
        <v>189.24</v>
      </c>
    </row>
    <row r="50" spans="1:3" x14ac:dyDescent="0.3">
      <c r="A50" s="7">
        <v>45311</v>
      </c>
      <c r="B50" s="8" t="s">
        <v>8</v>
      </c>
      <c r="C50" s="9">
        <v>32.76</v>
      </c>
    </row>
    <row r="51" spans="1:3" x14ac:dyDescent="0.3">
      <c r="A51" s="7">
        <v>45311</v>
      </c>
      <c r="B51" s="8" t="s">
        <v>4</v>
      </c>
      <c r="C51" s="9">
        <v>31.45</v>
      </c>
    </row>
    <row r="52" spans="1:3" x14ac:dyDescent="0.3">
      <c r="A52" s="7">
        <v>45311</v>
      </c>
      <c r="B52" s="8" t="s">
        <v>5</v>
      </c>
      <c r="C52" s="9">
        <v>14.19</v>
      </c>
    </row>
    <row r="53" spans="1:3" x14ac:dyDescent="0.3">
      <c r="A53" s="7">
        <v>45313</v>
      </c>
      <c r="B53" s="8" t="s">
        <v>9</v>
      </c>
      <c r="C53" s="9">
        <v>134.53</v>
      </c>
    </row>
    <row r="54" spans="1:3" x14ac:dyDescent="0.3">
      <c r="A54" s="7">
        <v>45313</v>
      </c>
      <c r="B54" s="8" t="s">
        <v>11</v>
      </c>
      <c r="C54" s="9">
        <v>38.770000000000003</v>
      </c>
    </row>
    <row r="55" spans="1:3" x14ac:dyDescent="0.3">
      <c r="A55" s="7">
        <v>45313</v>
      </c>
      <c r="B55" s="5" t="s">
        <v>5</v>
      </c>
      <c r="C55" s="6">
        <v>36.14</v>
      </c>
    </row>
    <row r="56" spans="1:3" x14ac:dyDescent="0.3">
      <c r="A56" s="7">
        <v>45313</v>
      </c>
      <c r="B56" s="8" t="s">
        <v>8</v>
      </c>
      <c r="C56" s="9">
        <v>32.07</v>
      </c>
    </row>
    <row r="57" spans="1:3" x14ac:dyDescent="0.3">
      <c r="A57" s="7">
        <v>45313</v>
      </c>
      <c r="B57" s="8" t="s">
        <v>3</v>
      </c>
      <c r="C57" s="9">
        <v>12.64</v>
      </c>
    </row>
    <row r="58" spans="1:3" x14ac:dyDescent="0.3">
      <c r="A58" s="7">
        <v>45314</v>
      </c>
      <c r="B58" s="8" t="s">
        <v>8</v>
      </c>
      <c r="C58" s="9">
        <v>13.53</v>
      </c>
    </row>
    <row r="59" spans="1:3" x14ac:dyDescent="0.3">
      <c r="A59" s="7">
        <v>45314</v>
      </c>
      <c r="B59" s="8" t="s">
        <v>6</v>
      </c>
      <c r="C59" s="9">
        <v>163.61000000000001</v>
      </c>
    </row>
    <row r="60" spans="1:3" x14ac:dyDescent="0.3">
      <c r="A60" s="7">
        <v>45314</v>
      </c>
      <c r="B60" s="8" t="s">
        <v>3</v>
      </c>
      <c r="C60" s="9">
        <v>8.6300000000000008</v>
      </c>
    </row>
    <row r="61" spans="1:3" x14ac:dyDescent="0.3">
      <c r="A61" s="7">
        <v>45315</v>
      </c>
      <c r="B61" s="5" t="s">
        <v>5</v>
      </c>
      <c r="C61" s="9">
        <v>33.81</v>
      </c>
    </row>
    <row r="62" spans="1:3" x14ac:dyDescent="0.3">
      <c r="A62" s="7">
        <v>45315</v>
      </c>
      <c r="B62" s="8" t="s">
        <v>8</v>
      </c>
      <c r="C62" s="6">
        <v>32.85</v>
      </c>
    </row>
    <row r="63" spans="1:3" x14ac:dyDescent="0.3">
      <c r="A63" s="7">
        <v>45315</v>
      </c>
      <c r="B63" s="8" t="s">
        <v>11</v>
      </c>
      <c r="C63" s="9">
        <v>36.549999999999997</v>
      </c>
    </row>
    <row r="64" spans="1:3" x14ac:dyDescent="0.3">
      <c r="A64" s="7">
        <v>45316</v>
      </c>
      <c r="B64" s="5" t="s">
        <v>7</v>
      </c>
      <c r="C64" s="9">
        <v>105.71</v>
      </c>
    </row>
    <row r="65" spans="1:3" x14ac:dyDescent="0.3">
      <c r="A65" s="7">
        <v>45316</v>
      </c>
      <c r="B65" s="8" t="s">
        <v>9</v>
      </c>
      <c r="C65" s="9">
        <v>139.63</v>
      </c>
    </row>
    <row r="66" spans="1:3" x14ac:dyDescent="0.3">
      <c r="A66" s="7">
        <v>45316</v>
      </c>
      <c r="B66" s="5" t="s">
        <v>5</v>
      </c>
      <c r="C66" s="6">
        <v>37.19</v>
      </c>
    </row>
    <row r="67" spans="1:3" x14ac:dyDescent="0.3">
      <c r="A67" s="7">
        <v>45316</v>
      </c>
      <c r="B67" s="8" t="s">
        <v>8</v>
      </c>
      <c r="C67" s="9">
        <v>38.53</v>
      </c>
    </row>
    <row r="68" spans="1:3" x14ac:dyDescent="0.3">
      <c r="A68" s="7">
        <v>45317</v>
      </c>
      <c r="B68" s="8" t="s">
        <v>6</v>
      </c>
      <c r="C68" s="9">
        <v>156.24</v>
      </c>
    </row>
    <row r="69" spans="1:3" x14ac:dyDescent="0.3">
      <c r="A69" s="7">
        <v>45317</v>
      </c>
      <c r="B69" s="8" t="s">
        <v>3</v>
      </c>
      <c r="C69" s="9">
        <v>12.13</v>
      </c>
    </row>
    <row r="70" spans="1:3" x14ac:dyDescent="0.3">
      <c r="A70" s="7">
        <v>45317</v>
      </c>
      <c r="B70" s="8" t="s">
        <v>10</v>
      </c>
      <c r="C70" s="9">
        <v>30.98</v>
      </c>
    </row>
    <row r="71" spans="1:3" x14ac:dyDescent="0.3">
      <c r="A71" s="7">
        <v>45317</v>
      </c>
      <c r="B71" s="8" t="s">
        <v>8</v>
      </c>
      <c r="C71" s="9">
        <v>32.380000000000003</v>
      </c>
    </row>
    <row r="72" spans="1:3" x14ac:dyDescent="0.3">
      <c r="A72" s="7">
        <v>45317</v>
      </c>
      <c r="B72" s="8" t="s">
        <v>9</v>
      </c>
      <c r="C72" s="9">
        <v>117.66</v>
      </c>
    </row>
    <row r="73" spans="1:3" x14ac:dyDescent="0.3">
      <c r="A73" s="7">
        <v>45318</v>
      </c>
      <c r="B73" s="5" t="s">
        <v>5</v>
      </c>
      <c r="C73" s="9">
        <v>40.01</v>
      </c>
    </row>
    <row r="74" spans="1:3" x14ac:dyDescent="0.3">
      <c r="A74" s="7">
        <v>45320</v>
      </c>
      <c r="B74" s="8" t="s">
        <v>11</v>
      </c>
      <c r="C74" s="9">
        <v>35.1</v>
      </c>
    </row>
    <row r="75" spans="1:3" x14ac:dyDescent="0.3">
      <c r="A75" s="7">
        <v>45320</v>
      </c>
      <c r="B75" s="8" t="s">
        <v>8</v>
      </c>
      <c r="C75" s="9">
        <v>38.74</v>
      </c>
    </row>
    <row r="76" spans="1:3" x14ac:dyDescent="0.3">
      <c r="A76" s="7">
        <v>45320</v>
      </c>
      <c r="B76" s="8" t="s">
        <v>5</v>
      </c>
      <c r="C76" s="9">
        <v>44.25</v>
      </c>
    </row>
    <row r="77" spans="1:3" x14ac:dyDescent="0.3">
      <c r="A77" s="7">
        <v>45321</v>
      </c>
      <c r="B77" s="8" t="s">
        <v>3</v>
      </c>
      <c r="C77" s="9">
        <v>12.48</v>
      </c>
    </row>
    <row r="78" spans="1:3" x14ac:dyDescent="0.3">
      <c r="A78" s="7">
        <v>45321</v>
      </c>
      <c r="B78" s="8" t="s">
        <v>11</v>
      </c>
      <c r="C78" s="9">
        <v>33.29</v>
      </c>
    </row>
    <row r="79" spans="1:3" x14ac:dyDescent="0.3">
      <c r="A79" s="7">
        <v>45321</v>
      </c>
      <c r="B79" s="8" t="s">
        <v>6</v>
      </c>
      <c r="C79" s="9">
        <v>174.76</v>
      </c>
    </row>
    <row r="80" spans="1:3" x14ac:dyDescent="0.3">
      <c r="A80" s="7">
        <v>45321</v>
      </c>
      <c r="B80" s="8" t="s">
        <v>8</v>
      </c>
      <c r="C80" s="9">
        <v>23.15</v>
      </c>
    </row>
    <row r="81" spans="1:3" x14ac:dyDescent="0.3">
      <c r="A81" s="7">
        <v>45321</v>
      </c>
      <c r="B81" s="8" t="s">
        <v>9</v>
      </c>
      <c r="C81" s="9">
        <v>148.25</v>
      </c>
    </row>
    <row r="82" spans="1:3" x14ac:dyDescent="0.3">
      <c r="A82" s="7">
        <v>45321</v>
      </c>
      <c r="B82" s="8" t="s">
        <v>3</v>
      </c>
      <c r="C82" s="9">
        <v>8.76</v>
      </c>
    </row>
    <row r="83" spans="1:3" x14ac:dyDescent="0.3">
      <c r="A83" s="7">
        <v>45322</v>
      </c>
      <c r="B83" s="8" t="s">
        <v>5</v>
      </c>
      <c r="C83" s="9">
        <v>46.81</v>
      </c>
    </row>
    <row r="84" spans="1:3" x14ac:dyDescent="0.3">
      <c r="A84" s="7">
        <v>45322</v>
      </c>
      <c r="B84" s="8" t="s">
        <v>3</v>
      </c>
      <c r="C84" s="9">
        <v>12.02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4CE16-2DED-4571-8FD4-67F80236DD8A}">
  <dimension ref="A1:C98"/>
  <sheetViews>
    <sheetView topLeftCell="A73" workbookViewId="0">
      <selection activeCell="A2" sqref="A2:C98"/>
    </sheetView>
  </sheetViews>
  <sheetFormatPr defaultRowHeight="14.4" x14ac:dyDescent="0.3"/>
  <cols>
    <col min="1" max="1" width="23.6640625" customWidth="1"/>
    <col min="2" max="2" width="26.33203125" customWidth="1"/>
    <col min="3" max="3" width="19.886718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45323</v>
      </c>
      <c r="B2" s="8" t="s">
        <v>11</v>
      </c>
      <c r="C2" s="6">
        <v>35.89</v>
      </c>
    </row>
    <row r="3" spans="1:3" x14ac:dyDescent="0.3">
      <c r="A3" s="4">
        <v>45323</v>
      </c>
      <c r="B3" s="8" t="s">
        <v>8</v>
      </c>
      <c r="C3" s="6">
        <v>46.85</v>
      </c>
    </row>
    <row r="4" spans="1:3" x14ac:dyDescent="0.3">
      <c r="A4" s="4">
        <v>45323</v>
      </c>
      <c r="B4" s="8" t="s">
        <v>5</v>
      </c>
      <c r="C4" s="6">
        <v>41.15</v>
      </c>
    </row>
    <row r="5" spans="1:3" x14ac:dyDescent="0.3">
      <c r="A5" s="4">
        <v>45323</v>
      </c>
      <c r="B5" s="8" t="s">
        <v>6</v>
      </c>
      <c r="C5" s="6">
        <v>155.63999999999999</v>
      </c>
    </row>
    <row r="6" spans="1:3" x14ac:dyDescent="0.3">
      <c r="A6" s="4">
        <v>45323</v>
      </c>
      <c r="B6" s="8" t="s">
        <v>3</v>
      </c>
      <c r="C6" s="6">
        <v>11.22</v>
      </c>
    </row>
    <row r="7" spans="1:3" x14ac:dyDescent="0.3">
      <c r="A7" s="4">
        <v>45324</v>
      </c>
      <c r="B7" s="8" t="s">
        <v>9</v>
      </c>
      <c r="C7" s="6">
        <v>137.11000000000001</v>
      </c>
    </row>
    <row r="8" spans="1:3" x14ac:dyDescent="0.3">
      <c r="A8" s="4">
        <v>45324</v>
      </c>
      <c r="B8" s="8" t="s">
        <v>5</v>
      </c>
      <c r="C8" s="6">
        <v>36.15</v>
      </c>
    </row>
    <row r="9" spans="1:3" x14ac:dyDescent="0.3">
      <c r="A9" s="4">
        <v>45324</v>
      </c>
      <c r="B9" s="8" t="s">
        <v>3</v>
      </c>
      <c r="C9" s="6">
        <v>10.28</v>
      </c>
    </row>
    <row r="10" spans="1:3" x14ac:dyDescent="0.3">
      <c r="A10" s="4">
        <v>45325</v>
      </c>
      <c r="B10" s="8" t="s">
        <v>11</v>
      </c>
      <c r="C10" s="6">
        <v>42.76</v>
      </c>
    </row>
    <row r="11" spans="1:3" x14ac:dyDescent="0.3">
      <c r="A11" s="4">
        <v>45327</v>
      </c>
      <c r="B11" s="8" t="s">
        <v>8</v>
      </c>
      <c r="C11" s="6">
        <v>40.409999999999997</v>
      </c>
    </row>
    <row r="12" spans="1:3" x14ac:dyDescent="0.3">
      <c r="A12" s="4">
        <v>45327</v>
      </c>
      <c r="B12" s="8" t="s">
        <v>3</v>
      </c>
      <c r="C12" s="6">
        <v>10.96</v>
      </c>
    </row>
    <row r="13" spans="1:3" x14ac:dyDescent="0.3">
      <c r="A13" s="4">
        <v>45327</v>
      </c>
      <c r="B13" s="8" t="s">
        <v>5</v>
      </c>
      <c r="C13" s="6">
        <v>41.62</v>
      </c>
    </row>
    <row r="14" spans="1:3" x14ac:dyDescent="0.3">
      <c r="A14" s="4">
        <v>45327</v>
      </c>
      <c r="B14" s="8" t="s">
        <v>6</v>
      </c>
      <c r="C14" s="6">
        <v>174.81</v>
      </c>
    </row>
    <row r="15" spans="1:3" x14ac:dyDescent="0.3">
      <c r="A15" s="4">
        <v>45328</v>
      </c>
      <c r="B15" s="8" t="s">
        <v>11</v>
      </c>
      <c r="C15" s="6">
        <v>70.599999999999994</v>
      </c>
    </row>
    <row r="16" spans="1:3" x14ac:dyDescent="0.3">
      <c r="A16" s="4">
        <v>45328</v>
      </c>
      <c r="B16" s="5" t="s">
        <v>9</v>
      </c>
      <c r="C16" s="6">
        <v>63.09</v>
      </c>
    </row>
    <row r="17" spans="1:3" x14ac:dyDescent="0.3">
      <c r="A17" s="4">
        <v>45328</v>
      </c>
      <c r="B17" s="5" t="s">
        <v>3</v>
      </c>
      <c r="C17" s="6">
        <v>13.02</v>
      </c>
    </row>
    <row r="18" spans="1:3" x14ac:dyDescent="0.3">
      <c r="A18" s="4">
        <v>45328</v>
      </c>
      <c r="B18" s="5" t="s">
        <v>10</v>
      </c>
      <c r="C18" s="6">
        <v>21.83</v>
      </c>
    </row>
    <row r="19" spans="1:3" x14ac:dyDescent="0.3">
      <c r="A19" s="4">
        <v>45328</v>
      </c>
      <c r="B19" s="5" t="s">
        <v>9</v>
      </c>
      <c r="C19" s="6">
        <v>125.57</v>
      </c>
    </row>
    <row r="20" spans="1:3" x14ac:dyDescent="0.3">
      <c r="A20" s="4">
        <v>45328</v>
      </c>
      <c r="B20" s="8" t="s">
        <v>8</v>
      </c>
      <c r="C20" s="6">
        <v>44.83</v>
      </c>
    </row>
    <row r="21" spans="1:3" x14ac:dyDescent="0.3">
      <c r="A21" s="4">
        <v>45328</v>
      </c>
      <c r="B21" s="8" t="s">
        <v>5</v>
      </c>
      <c r="C21" s="6">
        <v>40.32</v>
      </c>
    </row>
    <row r="22" spans="1:3" x14ac:dyDescent="0.3">
      <c r="A22" s="4">
        <v>45329</v>
      </c>
      <c r="B22" s="5" t="s">
        <v>4</v>
      </c>
      <c r="C22" s="6">
        <v>31.56</v>
      </c>
    </row>
    <row r="23" spans="1:3" x14ac:dyDescent="0.3">
      <c r="A23" s="4">
        <v>45329</v>
      </c>
      <c r="B23" s="8" t="s">
        <v>6</v>
      </c>
      <c r="C23" s="6">
        <v>137.72999999999999</v>
      </c>
    </row>
    <row r="24" spans="1:3" x14ac:dyDescent="0.3">
      <c r="A24" s="4">
        <v>45329</v>
      </c>
      <c r="B24" s="5" t="s">
        <v>3</v>
      </c>
      <c r="C24" s="6">
        <v>9.82</v>
      </c>
    </row>
    <row r="25" spans="1:3" x14ac:dyDescent="0.3">
      <c r="A25" s="4">
        <v>45329</v>
      </c>
      <c r="B25" s="8" t="s">
        <v>5</v>
      </c>
      <c r="C25" s="6">
        <v>38.29</v>
      </c>
    </row>
    <row r="26" spans="1:3" x14ac:dyDescent="0.3">
      <c r="A26" s="4">
        <v>45330</v>
      </c>
      <c r="B26" s="8" t="s">
        <v>11</v>
      </c>
      <c r="C26" s="6">
        <v>37.950000000000003</v>
      </c>
    </row>
    <row r="27" spans="1:3" x14ac:dyDescent="0.3">
      <c r="A27" s="4">
        <v>45330</v>
      </c>
      <c r="B27" s="8" t="s">
        <v>7</v>
      </c>
      <c r="C27" s="9">
        <v>100.77</v>
      </c>
    </row>
    <row r="28" spans="1:3" x14ac:dyDescent="0.3">
      <c r="A28" s="4">
        <v>45330</v>
      </c>
      <c r="B28" s="8" t="s">
        <v>8</v>
      </c>
      <c r="C28" s="9">
        <v>33.869999999999997</v>
      </c>
    </row>
    <row r="29" spans="1:3" x14ac:dyDescent="0.3">
      <c r="A29" s="4">
        <v>45330</v>
      </c>
      <c r="B29" s="8" t="s">
        <v>3</v>
      </c>
      <c r="C29" s="9">
        <v>11.16</v>
      </c>
    </row>
    <row r="30" spans="1:3" x14ac:dyDescent="0.3">
      <c r="A30" s="4">
        <v>45330</v>
      </c>
      <c r="B30" s="8" t="s">
        <v>5</v>
      </c>
      <c r="C30" s="9">
        <v>30.54</v>
      </c>
    </row>
    <row r="31" spans="1:3" x14ac:dyDescent="0.3">
      <c r="A31" s="7">
        <v>45331</v>
      </c>
      <c r="B31" s="5" t="s">
        <v>9</v>
      </c>
      <c r="C31" s="6">
        <v>134.51</v>
      </c>
    </row>
    <row r="32" spans="1:3" x14ac:dyDescent="0.3">
      <c r="A32" s="7">
        <v>45331</v>
      </c>
      <c r="B32" s="8" t="s">
        <v>6</v>
      </c>
      <c r="C32" s="9">
        <v>153.86000000000001</v>
      </c>
    </row>
    <row r="33" spans="1:3" x14ac:dyDescent="0.3">
      <c r="A33" s="7">
        <v>45331</v>
      </c>
      <c r="B33" s="8" t="s">
        <v>11</v>
      </c>
      <c r="C33" s="9">
        <v>27.24</v>
      </c>
    </row>
    <row r="34" spans="1:3" x14ac:dyDescent="0.3">
      <c r="A34" s="7">
        <v>45331</v>
      </c>
      <c r="B34" s="8" t="s">
        <v>8</v>
      </c>
      <c r="C34" s="9">
        <v>31.04</v>
      </c>
    </row>
    <row r="35" spans="1:3" x14ac:dyDescent="0.3">
      <c r="A35" s="7">
        <v>45334</v>
      </c>
      <c r="B35" s="8" t="s">
        <v>3</v>
      </c>
      <c r="C35" s="9">
        <v>11.83</v>
      </c>
    </row>
    <row r="36" spans="1:3" x14ac:dyDescent="0.3">
      <c r="A36" s="7">
        <v>45334</v>
      </c>
      <c r="B36" s="8" t="s">
        <v>11</v>
      </c>
      <c r="C36" s="9">
        <v>32.64</v>
      </c>
    </row>
    <row r="37" spans="1:3" x14ac:dyDescent="0.3">
      <c r="A37" s="7">
        <v>45334</v>
      </c>
      <c r="B37" s="8" t="s">
        <v>5</v>
      </c>
      <c r="C37" s="9">
        <v>37.79</v>
      </c>
    </row>
    <row r="38" spans="1:3" x14ac:dyDescent="0.3">
      <c r="A38" s="7">
        <v>45334</v>
      </c>
      <c r="B38" s="8" t="s">
        <v>8</v>
      </c>
      <c r="C38" s="9">
        <v>31.02</v>
      </c>
    </row>
    <row r="39" spans="1:3" x14ac:dyDescent="0.3">
      <c r="A39" s="7">
        <v>45335</v>
      </c>
      <c r="B39" s="8" t="s">
        <v>6</v>
      </c>
      <c r="C39" s="9">
        <v>157.5</v>
      </c>
    </row>
    <row r="40" spans="1:3" x14ac:dyDescent="0.3">
      <c r="A40" s="7">
        <v>45335</v>
      </c>
      <c r="B40" s="8" t="s">
        <v>9</v>
      </c>
      <c r="C40" s="9">
        <v>147.15</v>
      </c>
    </row>
    <row r="41" spans="1:3" x14ac:dyDescent="0.3">
      <c r="A41" s="7">
        <v>45335</v>
      </c>
      <c r="B41" s="8" t="s">
        <v>8</v>
      </c>
      <c r="C41" s="9">
        <v>20.350000000000001</v>
      </c>
    </row>
    <row r="42" spans="1:3" x14ac:dyDescent="0.3">
      <c r="A42" s="7">
        <v>45335</v>
      </c>
      <c r="B42" s="8" t="s">
        <v>11</v>
      </c>
      <c r="C42" s="9">
        <v>31.77</v>
      </c>
    </row>
    <row r="43" spans="1:3" x14ac:dyDescent="0.3">
      <c r="A43" s="7">
        <v>45335</v>
      </c>
      <c r="B43" s="8" t="s">
        <v>5</v>
      </c>
      <c r="C43" s="9">
        <v>21.61</v>
      </c>
    </row>
    <row r="44" spans="1:3" x14ac:dyDescent="0.3">
      <c r="A44" s="7">
        <v>45335</v>
      </c>
      <c r="B44" s="8" t="s">
        <v>3</v>
      </c>
      <c r="C44" s="9">
        <v>9.01</v>
      </c>
    </row>
    <row r="45" spans="1:3" x14ac:dyDescent="0.3">
      <c r="A45" s="7">
        <v>45336</v>
      </c>
      <c r="B45" s="8" t="s">
        <v>8</v>
      </c>
      <c r="C45" s="9">
        <v>32.31</v>
      </c>
    </row>
    <row r="46" spans="1:3" x14ac:dyDescent="0.3">
      <c r="A46" s="7">
        <v>45336</v>
      </c>
      <c r="B46" s="8" t="s">
        <v>3</v>
      </c>
      <c r="C46" s="9">
        <v>11.01</v>
      </c>
    </row>
    <row r="47" spans="1:3" x14ac:dyDescent="0.3">
      <c r="A47" s="7">
        <v>45337</v>
      </c>
      <c r="B47" s="8" t="s">
        <v>6</v>
      </c>
      <c r="C47" s="9">
        <v>149.43</v>
      </c>
    </row>
    <row r="48" spans="1:3" x14ac:dyDescent="0.3">
      <c r="A48" s="7">
        <v>45337</v>
      </c>
      <c r="B48" s="8" t="s">
        <v>5</v>
      </c>
      <c r="C48" s="9">
        <v>42.45</v>
      </c>
    </row>
    <row r="49" spans="1:3" x14ac:dyDescent="0.3">
      <c r="A49" s="7">
        <v>45337</v>
      </c>
      <c r="B49" s="8" t="s">
        <v>9</v>
      </c>
      <c r="C49" s="9">
        <v>117.15</v>
      </c>
    </row>
    <row r="50" spans="1:3" x14ac:dyDescent="0.3">
      <c r="A50" s="7">
        <v>45337</v>
      </c>
      <c r="B50" s="8" t="s">
        <v>11</v>
      </c>
      <c r="C50" s="9">
        <v>29.4</v>
      </c>
    </row>
    <row r="51" spans="1:3" x14ac:dyDescent="0.3">
      <c r="A51" s="7">
        <v>45337</v>
      </c>
      <c r="B51" s="8" t="s">
        <v>3</v>
      </c>
      <c r="C51" s="9">
        <v>12.55</v>
      </c>
    </row>
    <row r="52" spans="1:3" x14ac:dyDescent="0.3">
      <c r="A52" s="7">
        <v>45337</v>
      </c>
      <c r="B52" s="8" t="s">
        <v>8</v>
      </c>
      <c r="C52" s="9">
        <v>35.869999999999997</v>
      </c>
    </row>
    <row r="53" spans="1:3" x14ac:dyDescent="0.3">
      <c r="A53" s="7">
        <v>45338</v>
      </c>
      <c r="B53" s="8" t="s">
        <v>5</v>
      </c>
      <c r="C53" s="9">
        <v>30.48</v>
      </c>
    </row>
    <row r="54" spans="1:3" x14ac:dyDescent="0.3">
      <c r="A54" s="7">
        <v>45338</v>
      </c>
      <c r="B54" s="8" t="s">
        <v>9</v>
      </c>
      <c r="C54" s="9">
        <v>116.46</v>
      </c>
    </row>
    <row r="55" spans="1:3" x14ac:dyDescent="0.3">
      <c r="A55" s="7">
        <v>45338</v>
      </c>
      <c r="B55" s="5" t="s">
        <v>3</v>
      </c>
      <c r="C55" s="6">
        <v>10.72</v>
      </c>
    </row>
    <row r="56" spans="1:3" x14ac:dyDescent="0.3">
      <c r="A56" s="7">
        <v>45339</v>
      </c>
      <c r="B56" s="8" t="s">
        <v>8</v>
      </c>
      <c r="C56" s="9">
        <v>41.24</v>
      </c>
    </row>
    <row r="57" spans="1:3" x14ac:dyDescent="0.3">
      <c r="A57" s="7">
        <v>45339</v>
      </c>
      <c r="B57" s="8" t="s">
        <v>5</v>
      </c>
      <c r="C57" s="9">
        <v>30.54</v>
      </c>
    </row>
    <row r="58" spans="1:3" x14ac:dyDescent="0.3">
      <c r="A58" s="7">
        <v>45339</v>
      </c>
      <c r="B58" s="8" t="s">
        <v>6</v>
      </c>
      <c r="C58" s="9">
        <v>174.82</v>
      </c>
    </row>
    <row r="59" spans="1:3" x14ac:dyDescent="0.3">
      <c r="A59" s="7">
        <v>45341</v>
      </c>
      <c r="B59" s="8" t="s">
        <v>11</v>
      </c>
      <c r="C59" s="9">
        <v>35.89</v>
      </c>
    </row>
    <row r="60" spans="1:3" x14ac:dyDescent="0.3">
      <c r="A60" s="7">
        <v>45341</v>
      </c>
      <c r="B60" s="8" t="s">
        <v>3</v>
      </c>
      <c r="C60" s="9">
        <v>12.23</v>
      </c>
    </row>
    <row r="61" spans="1:3" x14ac:dyDescent="0.3">
      <c r="A61" s="7">
        <v>45341</v>
      </c>
      <c r="B61" s="8" t="s">
        <v>5</v>
      </c>
      <c r="C61" s="9">
        <v>37.76</v>
      </c>
    </row>
    <row r="62" spans="1:3" x14ac:dyDescent="0.3">
      <c r="A62" s="7">
        <v>45342</v>
      </c>
      <c r="B62" s="8" t="s">
        <v>9</v>
      </c>
      <c r="C62" s="6">
        <v>133.63</v>
      </c>
    </row>
    <row r="63" spans="1:3" x14ac:dyDescent="0.3">
      <c r="A63" s="7">
        <v>45342</v>
      </c>
      <c r="B63" s="8" t="s">
        <v>8</v>
      </c>
      <c r="C63" s="9">
        <v>33.49</v>
      </c>
    </row>
    <row r="64" spans="1:3" x14ac:dyDescent="0.3">
      <c r="A64" s="7">
        <v>45342</v>
      </c>
      <c r="B64" s="8" t="s">
        <v>11</v>
      </c>
      <c r="C64" s="9">
        <v>35.76</v>
      </c>
    </row>
    <row r="65" spans="1:3" x14ac:dyDescent="0.3">
      <c r="A65" s="7">
        <v>45342</v>
      </c>
      <c r="B65" s="8" t="s">
        <v>5</v>
      </c>
      <c r="C65" s="9">
        <v>39.130000000000003</v>
      </c>
    </row>
    <row r="66" spans="1:3" x14ac:dyDescent="0.3">
      <c r="A66" s="7">
        <v>45342</v>
      </c>
      <c r="B66" s="5" t="s">
        <v>3</v>
      </c>
      <c r="C66" s="6">
        <v>10.4</v>
      </c>
    </row>
    <row r="67" spans="1:3" x14ac:dyDescent="0.3">
      <c r="A67" s="7">
        <v>45343</v>
      </c>
      <c r="B67" s="8" t="s">
        <v>6</v>
      </c>
      <c r="C67" s="9">
        <v>158.09</v>
      </c>
    </row>
    <row r="68" spans="1:3" x14ac:dyDescent="0.3">
      <c r="A68" s="7">
        <v>45343</v>
      </c>
      <c r="B68" s="8" t="s">
        <v>8</v>
      </c>
      <c r="C68" s="9">
        <v>34.49</v>
      </c>
    </row>
    <row r="69" spans="1:3" x14ac:dyDescent="0.3">
      <c r="A69" s="7">
        <v>45343</v>
      </c>
      <c r="B69" s="8" t="s">
        <v>11</v>
      </c>
      <c r="C69" s="9">
        <v>26.32</v>
      </c>
    </row>
    <row r="70" spans="1:3" x14ac:dyDescent="0.3">
      <c r="A70" s="7">
        <v>45344</v>
      </c>
      <c r="B70" s="8" t="s">
        <v>9</v>
      </c>
      <c r="C70" s="9">
        <v>132.09</v>
      </c>
    </row>
    <row r="71" spans="1:3" x14ac:dyDescent="0.3">
      <c r="A71" s="7">
        <v>45344</v>
      </c>
      <c r="B71" s="8" t="s">
        <v>5</v>
      </c>
      <c r="C71" s="9">
        <v>47.29</v>
      </c>
    </row>
    <row r="72" spans="1:3" x14ac:dyDescent="0.3">
      <c r="A72" s="7">
        <v>45344</v>
      </c>
      <c r="B72" s="8" t="s">
        <v>3</v>
      </c>
      <c r="C72" s="9">
        <v>11.45</v>
      </c>
    </row>
    <row r="73" spans="1:3" x14ac:dyDescent="0.3">
      <c r="A73" s="7">
        <v>45345</v>
      </c>
      <c r="B73" s="8" t="s">
        <v>6</v>
      </c>
      <c r="C73" s="9">
        <v>147.84</v>
      </c>
    </row>
    <row r="74" spans="1:3" x14ac:dyDescent="0.3">
      <c r="A74" s="7">
        <v>45345</v>
      </c>
      <c r="B74" s="8" t="s">
        <v>11</v>
      </c>
      <c r="C74" s="9">
        <v>26.89</v>
      </c>
    </row>
    <row r="75" spans="1:3" x14ac:dyDescent="0.3">
      <c r="A75" s="7">
        <v>45345</v>
      </c>
      <c r="B75" s="8" t="s">
        <v>8</v>
      </c>
      <c r="C75" s="9">
        <v>34.75</v>
      </c>
    </row>
    <row r="76" spans="1:3" x14ac:dyDescent="0.3">
      <c r="A76" s="7">
        <v>45345</v>
      </c>
      <c r="B76" s="8" t="s">
        <v>5</v>
      </c>
      <c r="C76" s="9">
        <v>45.1</v>
      </c>
    </row>
    <row r="77" spans="1:3" x14ac:dyDescent="0.3">
      <c r="A77" s="7">
        <v>45345</v>
      </c>
      <c r="B77" s="8" t="s">
        <v>3</v>
      </c>
      <c r="C77" s="9">
        <v>10.31</v>
      </c>
    </row>
    <row r="78" spans="1:3" x14ac:dyDescent="0.3">
      <c r="A78" s="7">
        <v>45346</v>
      </c>
      <c r="B78" s="8" t="s">
        <v>11</v>
      </c>
      <c r="C78" s="9">
        <v>29.15</v>
      </c>
    </row>
    <row r="79" spans="1:3" x14ac:dyDescent="0.3">
      <c r="A79" s="7">
        <v>45346</v>
      </c>
      <c r="B79" s="8" t="s">
        <v>9</v>
      </c>
      <c r="C79" s="9">
        <v>125.99</v>
      </c>
    </row>
    <row r="80" spans="1:3" x14ac:dyDescent="0.3">
      <c r="A80" s="7">
        <v>45348</v>
      </c>
      <c r="B80" s="8" t="s">
        <v>7</v>
      </c>
      <c r="C80" s="9">
        <v>99.61</v>
      </c>
    </row>
    <row r="81" spans="1:3" x14ac:dyDescent="0.3">
      <c r="A81" s="7">
        <v>45348</v>
      </c>
      <c r="B81" s="8" t="s">
        <v>3</v>
      </c>
      <c r="C81" s="9">
        <v>8.7899999999999991</v>
      </c>
    </row>
    <row r="82" spans="1:3" x14ac:dyDescent="0.3">
      <c r="A82" s="7">
        <v>45348</v>
      </c>
      <c r="B82" s="8" t="s">
        <v>5</v>
      </c>
      <c r="C82" s="9">
        <v>32.909999999999997</v>
      </c>
    </row>
    <row r="83" spans="1:3" x14ac:dyDescent="0.3">
      <c r="A83" s="7">
        <v>45348</v>
      </c>
      <c r="B83" s="8" t="s">
        <v>6</v>
      </c>
      <c r="C83" s="9">
        <v>124.13</v>
      </c>
    </row>
    <row r="84" spans="1:3" x14ac:dyDescent="0.3">
      <c r="A84" s="7">
        <v>45349</v>
      </c>
      <c r="B84" s="8" t="s">
        <v>11</v>
      </c>
      <c r="C84" s="9">
        <v>40.83</v>
      </c>
    </row>
    <row r="85" spans="1:3" x14ac:dyDescent="0.3">
      <c r="A85" s="7">
        <v>45349</v>
      </c>
      <c r="B85" s="8" t="s">
        <v>8</v>
      </c>
      <c r="C85" s="9">
        <v>42.03</v>
      </c>
    </row>
    <row r="86" spans="1:3" x14ac:dyDescent="0.3">
      <c r="A86" s="7">
        <v>45349</v>
      </c>
      <c r="B86" s="8" t="s">
        <v>9</v>
      </c>
      <c r="C86" s="9">
        <v>135.91</v>
      </c>
    </row>
    <row r="87" spans="1:3" x14ac:dyDescent="0.3">
      <c r="A87" s="7">
        <v>45349</v>
      </c>
      <c r="B87" s="8" t="s">
        <v>5</v>
      </c>
      <c r="C87" s="9">
        <v>23.23</v>
      </c>
    </row>
    <row r="88" spans="1:3" x14ac:dyDescent="0.3">
      <c r="A88" s="7">
        <v>45349</v>
      </c>
      <c r="B88" s="8" t="s">
        <v>3</v>
      </c>
      <c r="C88" s="9">
        <v>9.61</v>
      </c>
    </row>
    <row r="89" spans="1:3" x14ac:dyDescent="0.3">
      <c r="A89" s="7">
        <v>45350</v>
      </c>
      <c r="B89" s="8" t="s">
        <v>10</v>
      </c>
      <c r="C89" s="9">
        <v>30.47</v>
      </c>
    </row>
    <row r="90" spans="1:3" x14ac:dyDescent="0.3">
      <c r="A90" s="7">
        <v>45350</v>
      </c>
      <c r="B90" s="8" t="s">
        <v>11</v>
      </c>
      <c r="C90" s="9">
        <v>32.21</v>
      </c>
    </row>
    <row r="91" spans="1:3" x14ac:dyDescent="0.3">
      <c r="A91" s="7">
        <v>45350</v>
      </c>
      <c r="B91" s="8" t="s">
        <v>5</v>
      </c>
      <c r="C91" s="9">
        <v>32.35</v>
      </c>
    </row>
    <row r="92" spans="1:3" x14ac:dyDescent="0.3">
      <c r="A92" s="7">
        <v>45350</v>
      </c>
      <c r="B92" s="8" t="s">
        <v>8</v>
      </c>
      <c r="C92" s="9">
        <v>29.2</v>
      </c>
    </row>
    <row r="93" spans="1:3" x14ac:dyDescent="0.3">
      <c r="A93" s="7">
        <v>45350</v>
      </c>
      <c r="B93" s="8" t="s">
        <v>6</v>
      </c>
      <c r="C93" s="9">
        <v>161.81</v>
      </c>
    </row>
    <row r="94" spans="1:3" x14ac:dyDescent="0.3">
      <c r="A94" s="7">
        <v>45350</v>
      </c>
      <c r="B94" s="8" t="s">
        <v>3</v>
      </c>
      <c r="C94" s="9">
        <v>10.84</v>
      </c>
    </row>
    <row r="95" spans="1:3" x14ac:dyDescent="0.3">
      <c r="A95" s="7">
        <v>45351</v>
      </c>
      <c r="B95" s="8" t="s">
        <v>5</v>
      </c>
      <c r="C95" s="9">
        <v>39.69</v>
      </c>
    </row>
    <row r="96" spans="1:3" x14ac:dyDescent="0.3">
      <c r="A96" s="7">
        <v>45351</v>
      </c>
      <c r="B96" s="8" t="s">
        <v>9</v>
      </c>
      <c r="C96" s="9">
        <v>137.86000000000001</v>
      </c>
    </row>
    <row r="97" spans="1:3" x14ac:dyDescent="0.3">
      <c r="A97" s="7">
        <v>45351</v>
      </c>
      <c r="B97" s="8" t="s">
        <v>8</v>
      </c>
      <c r="C97" s="9">
        <v>22.49</v>
      </c>
    </row>
    <row r="98" spans="1:3" x14ac:dyDescent="0.3">
      <c r="A98" s="7">
        <v>45351</v>
      </c>
      <c r="B98" s="8" t="s">
        <v>3</v>
      </c>
      <c r="C98" s="9">
        <v>25.59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248C2-F5AE-4844-A3FE-AF676FAACB8F}">
  <dimension ref="A1:C98"/>
  <sheetViews>
    <sheetView topLeftCell="A69" workbookViewId="0">
      <selection activeCell="A2" sqref="A2:C89"/>
    </sheetView>
  </sheetViews>
  <sheetFormatPr defaultRowHeight="14.4" x14ac:dyDescent="0.3"/>
  <cols>
    <col min="1" max="1" width="19.5546875" customWidth="1"/>
    <col min="2" max="2" width="31.44140625" customWidth="1"/>
    <col min="3" max="3" width="14.66406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45352</v>
      </c>
      <c r="B2" s="8" t="s">
        <v>11</v>
      </c>
      <c r="C2" s="6">
        <v>54.93</v>
      </c>
    </row>
    <row r="3" spans="1:3" x14ac:dyDescent="0.3">
      <c r="A3" s="4">
        <v>45352</v>
      </c>
      <c r="B3" s="8" t="s">
        <v>11</v>
      </c>
      <c r="C3" s="6">
        <v>7.04</v>
      </c>
    </row>
    <row r="4" spans="1:3" x14ac:dyDescent="0.3">
      <c r="A4" s="4">
        <v>45352</v>
      </c>
      <c r="B4" s="8" t="s">
        <v>8</v>
      </c>
      <c r="C4" s="6">
        <v>5.71</v>
      </c>
    </row>
    <row r="5" spans="1:3" x14ac:dyDescent="0.3">
      <c r="A5" s="4">
        <v>45353</v>
      </c>
      <c r="B5" s="8" t="s">
        <v>8</v>
      </c>
      <c r="C5" s="6">
        <v>38.46</v>
      </c>
    </row>
    <row r="6" spans="1:3" x14ac:dyDescent="0.3">
      <c r="A6" s="4">
        <v>45355</v>
      </c>
      <c r="B6" s="8" t="s">
        <v>11</v>
      </c>
      <c r="C6" s="6">
        <v>35.82</v>
      </c>
    </row>
    <row r="7" spans="1:3" x14ac:dyDescent="0.3">
      <c r="A7" s="4">
        <v>45355</v>
      </c>
      <c r="B7" s="8" t="s">
        <v>9</v>
      </c>
      <c r="C7" s="6">
        <v>136.85</v>
      </c>
    </row>
    <row r="8" spans="1:3" x14ac:dyDescent="0.3">
      <c r="A8" s="4">
        <v>45355</v>
      </c>
      <c r="B8" s="8" t="s">
        <v>3</v>
      </c>
      <c r="C8" s="6">
        <v>14</v>
      </c>
    </row>
    <row r="9" spans="1:3" x14ac:dyDescent="0.3">
      <c r="A9" s="4">
        <v>45355</v>
      </c>
      <c r="B9" s="8" t="s">
        <v>5</v>
      </c>
      <c r="C9" s="6">
        <v>21.6</v>
      </c>
    </row>
    <row r="10" spans="1:3" x14ac:dyDescent="0.3">
      <c r="A10" s="4">
        <v>45355</v>
      </c>
      <c r="B10" s="8" t="s">
        <v>12</v>
      </c>
      <c r="C10" s="6">
        <v>174.21</v>
      </c>
    </row>
    <row r="11" spans="1:3" x14ac:dyDescent="0.3">
      <c r="A11" s="4">
        <v>45355</v>
      </c>
      <c r="B11" s="8" t="s">
        <v>3</v>
      </c>
      <c r="C11" s="6">
        <v>13.67</v>
      </c>
    </row>
    <row r="12" spans="1:3" x14ac:dyDescent="0.3">
      <c r="A12" s="4">
        <v>45356</v>
      </c>
      <c r="B12" s="8" t="s">
        <v>8</v>
      </c>
      <c r="C12" s="6">
        <v>29.66</v>
      </c>
    </row>
    <row r="13" spans="1:3" x14ac:dyDescent="0.3">
      <c r="A13" s="4">
        <v>45356</v>
      </c>
      <c r="B13" s="8" t="s">
        <v>5</v>
      </c>
      <c r="C13" s="6">
        <v>33.26</v>
      </c>
    </row>
    <row r="14" spans="1:3" x14ac:dyDescent="0.3">
      <c r="A14" s="4">
        <v>45356</v>
      </c>
      <c r="B14" s="8" t="s">
        <v>13</v>
      </c>
      <c r="C14" s="6">
        <v>88.08</v>
      </c>
    </row>
    <row r="15" spans="1:3" x14ac:dyDescent="0.3">
      <c r="A15" s="4">
        <v>45356</v>
      </c>
      <c r="B15" s="8" t="s">
        <v>3</v>
      </c>
      <c r="C15" s="6">
        <v>9.4499999999999993</v>
      </c>
    </row>
    <row r="16" spans="1:3" x14ac:dyDescent="0.3">
      <c r="A16" s="4">
        <v>45356</v>
      </c>
      <c r="B16" s="8" t="s">
        <v>11</v>
      </c>
      <c r="C16" s="6">
        <v>33.93</v>
      </c>
    </row>
    <row r="17" spans="1:3" x14ac:dyDescent="0.3">
      <c r="A17" s="4">
        <v>45356</v>
      </c>
      <c r="B17" s="5" t="s">
        <v>9</v>
      </c>
      <c r="C17" s="6">
        <v>116.35</v>
      </c>
    </row>
    <row r="18" spans="1:3" x14ac:dyDescent="0.3">
      <c r="A18" s="4">
        <v>45357</v>
      </c>
      <c r="B18" s="8" t="s">
        <v>5</v>
      </c>
      <c r="C18" s="6">
        <v>28.19</v>
      </c>
    </row>
    <row r="19" spans="1:3" x14ac:dyDescent="0.3">
      <c r="A19" s="4">
        <v>45357</v>
      </c>
      <c r="B19" s="8" t="s">
        <v>8</v>
      </c>
      <c r="C19" s="6">
        <v>35.11</v>
      </c>
    </row>
    <row r="20" spans="1:3" x14ac:dyDescent="0.3">
      <c r="A20" s="4">
        <v>45357</v>
      </c>
      <c r="B20" s="8" t="s">
        <v>12</v>
      </c>
      <c r="C20" s="6">
        <v>134.53</v>
      </c>
    </row>
    <row r="21" spans="1:3" x14ac:dyDescent="0.3">
      <c r="A21" s="4">
        <v>45358</v>
      </c>
      <c r="B21" s="8" t="s">
        <v>5</v>
      </c>
      <c r="C21" s="6">
        <v>40.67</v>
      </c>
    </row>
    <row r="22" spans="1:3" x14ac:dyDescent="0.3">
      <c r="A22" s="4">
        <v>45358</v>
      </c>
      <c r="B22" s="8" t="s">
        <v>11</v>
      </c>
      <c r="C22" s="6">
        <v>35.33</v>
      </c>
    </row>
    <row r="23" spans="1:3" x14ac:dyDescent="0.3">
      <c r="A23" s="4">
        <v>45358</v>
      </c>
      <c r="B23" s="8" t="s">
        <v>3</v>
      </c>
      <c r="C23" s="6">
        <v>10.039999999999999</v>
      </c>
    </row>
    <row r="24" spans="1:3" x14ac:dyDescent="0.3">
      <c r="A24" s="4">
        <v>45358</v>
      </c>
      <c r="B24" s="5" t="s">
        <v>10</v>
      </c>
      <c r="C24" s="6">
        <v>23.98</v>
      </c>
    </row>
    <row r="25" spans="1:3" x14ac:dyDescent="0.3">
      <c r="A25" s="4">
        <v>45358</v>
      </c>
      <c r="B25" s="8" t="s">
        <v>8</v>
      </c>
      <c r="C25" s="6">
        <v>35.85</v>
      </c>
    </row>
    <row r="26" spans="1:3" x14ac:dyDescent="0.3">
      <c r="A26" s="4">
        <v>45359</v>
      </c>
      <c r="B26" s="8" t="s">
        <v>12</v>
      </c>
      <c r="C26" s="6">
        <v>152.46</v>
      </c>
    </row>
    <row r="27" spans="1:3" x14ac:dyDescent="0.3">
      <c r="A27" s="4">
        <v>45359</v>
      </c>
      <c r="B27" s="8" t="s">
        <v>9</v>
      </c>
      <c r="C27" s="9">
        <v>153.09</v>
      </c>
    </row>
    <row r="28" spans="1:3" x14ac:dyDescent="0.3">
      <c r="A28" s="4">
        <v>45359</v>
      </c>
      <c r="B28" s="8" t="s">
        <v>5</v>
      </c>
      <c r="C28" s="9">
        <v>35.03</v>
      </c>
    </row>
    <row r="29" spans="1:3" x14ac:dyDescent="0.3">
      <c r="A29" s="4">
        <v>45359</v>
      </c>
      <c r="B29" s="8" t="s">
        <v>11</v>
      </c>
      <c r="C29" s="9">
        <v>35.26</v>
      </c>
    </row>
    <row r="30" spans="1:3" x14ac:dyDescent="0.3">
      <c r="A30" s="4">
        <v>45362</v>
      </c>
      <c r="B30" s="8" t="s">
        <v>8</v>
      </c>
      <c r="C30" s="9">
        <v>35.29</v>
      </c>
    </row>
    <row r="31" spans="1:3" x14ac:dyDescent="0.3">
      <c r="A31" s="4">
        <v>45362</v>
      </c>
      <c r="B31" s="8" t="s">
        <v>5</v>
      </c>
      <c r="C31" s="6">
        <v>31.53</v>
      </c>
    </row>
    <row r="32" spans="1:3" x14ac:dyDescent="0.3">
      <c r="A32" s="4">
        <v>45362</v>
      </c>
      <c r="B32" s="8" t="s">
        <v>12</v>
      </c>
      <c r="C32" s="9">
        <v>147.96</v>
      </c>
    </row>
    <row r="33" spans="1:3" x14ac:dyDescent="0.3">
      <c r="A33" s="4">
        <v>45362</v>
      </c>
      <c r="B33" s="8" t="s">
        <v>3</v>
      </c>
      <c r="C33" s="9">
        <v>13.24</v>
      </c>
    </row>
    <row r="34" spans="1:3" x14ac:dyDescent="0.3">
      <c r="A34" s="7">
        <v>45363</v>
      </c>
      <c r="B34" s="8" t="s">
        <v>9</v>
      </c>
      <c r="C34" s="9">
        <v>120.77</v>
      </c>
    </row>
    <row r="35" spans="1:3" x14ac:dyDescent="0.3">
      <c r="A35" s="7">
        <v>45363</v>
      </c>
      <c r="B35" s="8" t="s">
        <v>5</v>
      </c>
      <c r="C35" s="9">
        <v>33.81</v>
      </c>
    </row>
    <row r="36" spans="1:3" x14ac:dyDescent="0.3">
      <c r="A36" s="7">
        <v>45363</v>
      </c>
      <c r="B36" s="8" t="s">
        <v>8</v>
      </c>
      <c r="C36" s="9">
        <v>30.01</v>
      </c>
    </row>
    <row r="37" spans="1:3" x14ac:dyDescent="0.3">
      <c r="A37" s="7">
        <v>45363</v>
      </c>
      <c r="B37" s="8" t="s">
        <v>3</v>
      </c>
      <c r="C37" s="9">
        <v>13.56</v>
      </c>
    </row>
    <row r="38" spans="1:3" x14ac:dyDescent="0.3">
      <c r="A38" s="7">
        <v>45364</v>
      </c>
      <c r="B38" s="8" t="s">
        <v>11</v>
      </c>
      <c r="C38" s="9">
        <v>36.68</v>
      </c>
    </row>
    <row r="39" spans="1:3" x14ac:dyDescent="0.3">
      <c r="A39" s="7">
        <v>45364</v>
      </c>
      <c r="B39" s="8" t="s">
        <v>13</v>
      </c>
      <c r="C39" s="9">
        <v>7.7</v>
      </c>
    </row>
    <row r="40" spans="1:3" x14ac:dyDescent="0.3">
      <c r="A40" s="7">
        <v>45364</v>
      </c>
      <c r="B40" s="8" t="s">
        <v>5</v>
      </c>
      <c r="C40" s="9">
        <v>29.96</v>
      </c>
    </row>
    <row r="41" spans="1:3" x14ac:dyDescent="0.3">
      <c r="A41" s="7">
        <v>45364</v>
      </c>
      <c r="B41" s="8" t="s">
        <v>3</v>
      </c>
      <c r="C41" s="9">
        <v>11.09</v>
      </c>
    </row>
    <row r="42" spans="1:3" x14ac:dyDescent="0.3">
      <c r="A42" s="7">
        <v>45364</v>
      </c>
      <c r="B42" s="8" t="s">
        <v>8</v>
      </c>
      <c r="C42" s="9">
        <v>32.03</v>
      </c>
    </row>
    <row r="43" spans="1:3" x14ac:dyDescent="0.3">
      <c r="A43" s="7">
        <v>45365</v>
      </c>
      <c r="B43" s="8" t="s">
        <v>12</v>
      </c>
      <c r="C43" s="9">
        <v>170.99</v>
      </c>
    </row>
    <row r="44" spans="1:3" x14ac:dyDescent="0.3">
      <c r="A44" s="7">
        <v>45365</v>
      </c>
      <c r="B44" s="8" t="s">
        <v>9</v>
      </c>
      <c r="C44" s="9">
        <v>139.83000000000001</v>
      </c>
    </row>
    <row r="45" spans="1:3" x14ac:dyDescent="0.3">
      <c r="A45" s="7">
        <v>45365</v>
      </c>
      <c r="B45" s="8" t="s">
        <v>5</v>
      </c>
      <c r="C45" s="9">
        <v>35.85</v>
      </c>
    </row>
    <row r="46" spans="1:3" x14ac:dyDescent="0.3">
      <c r="A46" s="7">
        <v>45365</v>
      </c>
      <c r="B46" s="8" t="s">
        <v>8</v>
      </c>
      <c r="C46" s="9">
        <v>33.159999999999997</v>
      </c>
    </row>
    <row r="47" spans="1:3" x14ac:dyDescent="0.3">
      <c r="A47" s="7">
        <v>45365</v>
      </c>
      <c r="B47" s="8" t="s">
        <v>3</v>
      </c>
      <c r="C47" s="9">
        <v>12.89</v>
      </c>
    </row>
    <row r="48" spans="1:3" x14ac:dyDescent="0.3">
      <c r="A48" s="7">
        <v>45366</v>
      </c>
      <c r="B48" s="8" t="s">
        <v>5</v>
      </c>
      <c r="C48" s="9">
        <v>36.85</v>
      </c>
    </row>
    <row r="49" spans="1:3" x14ac:dyDescent="0.3">
      <c r="A49" s="7">
        <v>45366</v>
      </c>
      <c r="B49" s="8" t="s">
        <v>3</v>
      </c>
      <c r="C49" s="9">
        <v>13.56</v>
      </c>
    </row>
    <row r="50" spans="1:3" x14ac:dyDescent="0.3">
      <c r="A50" s="7">
        <v>45366</v>
      </c>
      <c r="B50" s="8" t="s">
        <v>12</v>
      </c>
      <c r="C50" s="9">
        <v>155.82</v>
      </c>
    </row>
    <row r="51" spans="1:3" x14ac:dyDescent="0.3">
      <c r="A51" s="7">
        <v>45367</v>
      </c>
      <c r="B51" s="8" t="s">
        <v>11</v>
      </c>
      <c r="C51" s="9">
        <v>37.76</v>
      </c>
    </row>
    <row r="52" spans="1:3" x14ac:dyDescent="0.3">
      <c r="A52" s="7">
        <v>45367</v>
      </c>
      <c r="B52" s="8" t="s">
        <v>13</v>
      </c>
      <c r="C52" s="9">
        <v>87.83</v>
      </c>
    </row>
    <row r="53" spans="1:3" x14ac:dyDescent="0.3">
      <c r="A53" s="7">
        <v>45367</v>
      </c>
      <c r="B53" s="8" t="s">
        <v>5</v>
      </c>
      <c r="C53" s="9">
        <v>26.24</v>
      </c>
    </row>
    <row r="54" spans="1:3" x14ac:dyDescent="0.3">
      <c r="A54" s="7">
        <v>45367</v>
      </c>
      <c r="B54" s="8" t="s">
        <v>3</v>
      </c>
      <c r="C54" s="9">
        <v>9.33</v>
      </c>
    </row>
    <row r="55" spans="1:3" x14ac:dyDescent="0.3">
      <c r="A55" s="7">
        <v>45369</v>
      </c>
      <c r="B55" s="5" t="s">
        <v>9</v>
      </c>
      <c r="C55" s="6">
        <v>134.38999999999999</v>
      </c>
    </row>
    <row r="56" spans="1:3" x14ac:dyDescent="0.3">
      <c r="A56" s="7">
        <v>45369</v>
      </c>
      <c r="B56" s="8" t="s">
        <v>5</v>
      </c>
      <c r="C56" s="9">
        <v>36.9</v>
      </c>
    </row>
    <row r="57" spans="1:3" x14ac:dyDescent="0.3">
      <c r="A57" s="7">
        <v>45370</v>
      </c>
      <c r="B57" s="8" t="s">
        <v>8</v>
      </c>
      <c r="C57" s="9">
        <v>37.31</v>
      </c>
    </row>
    <row r="58" spans="1:3" x14ac:dyDescent="0.3">
      <c r="A58" s="7">
        <v>45370</v>
      </c>
      <c r="B58" s="8" t="s">
        <v>11</v>
      </c>
      <c r="C58" s="9">
        <v>32.159999999999997</v>
      </c>
    </row>
    <row r="59" spans="1:3" x14ac:dyDescent="0.3">
      <c r="A59" s="7">
        <v>45370</v>
      </c>
      <c r="B59" s="8" t="s">
        <v>3</v>
      </c>
      <c r="C59" s="9">
        <v>12.94</v>
      </c>
    </row>
    <row r="60" spans="1:3" x14ac:dyDescent="0.3">
      <c r="A60" s="7">
        <v>45370</v>
      </c>
      <c r="B60" s="8" t="s">
        <v>12</v>
      </c>
      <c r="C60" s="9">
        <v>144.47999999999999</v>
      </c>
    </row>
    <row r="61" spans="1:3" x14ac:dyDescent="0.3">
      <c r="A61" s="7">
        <v>45371</v>
      </c>
      <c r="B61" s="8" t="s">
        <v>8</v>
      </c>
      <c r="C61" s="9">
        <v>35.58</v>
      </c>
    </row>
    <row r="62" spans="1:3" x14ac:dyDescent="0.3">
      <c r="A62" s="7">
        <v>45371</v>
      </c>
      <c r="B62" s="8" t="s">
        <v>5</v>
      </c>
      <c r="C62" s="6">
        <v>44.61</v>
      </c>
    </row>
    <row r="63" spans="1:3" x14ac:dyDescent="0.3">
      <c r="A63" s="7">
        <v>45371</v>
      </c>
      <c r="B63" s="8" t="s">
        <v>11</v>
      </c>
      <c r="C63" s="9">
        <v>33.81</v>
      </c>
    </row>
    <row r="64" spans="1:3" x14ac:dyDescent="0.3">
      <c r="A64" s="7">
        <v>45371</v>
      </c>
      <c r="B64" s="8" t="s">
        <v>3</v>
      </c>
      <c r="C64" s="9">
        <v>10.34</v>
      </c>
    </row>
    <row r="65" spans="1:3" x14ac:dyDescent="0.3">
      <c r="A65" s="7">
        <v>45372</v>
      </c>
      <c r="B65" s="8" t="s">
        <v>8</v>
      </c>
      <c r="C65" s="9">
        <v>34.22</v>
      </c>
    </row>
    <row r="66" spans="1:3" x14ac:dyDescent="0.3">
      <c r="A66" s="7">
        <v>45372</v>
      </c>
      <c r="B66" s="5" t="s">
        <v>9</v>
      </c>
      <c r="C66" s="6">
        <v>128.08000000000001</v>
      </c>
    </row>
    <row r="67" spans="1:3" x14ac:dyDescent="0.3">
      <c r="A67" s="7">
        <v>45372</v>
      </c>
      <c r="B67" s="8" t="s">
        <v>3</v>
      </c>
      <c r="C67" s="9">
        <v>7.89</v>
      </c>
    </row>
    <row r="68" spans="1:3" x14ac:dyDescent="0.3">
      <c r="A68" s="7">
        <v>45373</v>
      </c>
      <c r="B68" s="8" t="s">
        <v>12</v>
      </c>
      <c r="C68" s="9">
        <v>166.43</v>
      </c>
    </row>
    <row r="69" spans="1:3" x14ac:dyDescent="0.3">
      <c r="A69" s="7">
        <v>45373</v>
      </c>
      <c r="B69" s="8" t="s">
        <v>5</v>
      </c>
      <c r="C69" s="9">
        <v>37</v>
      </c>
    </row>
    <row r="70" spans="1:3" x14ac:dyDescent="0.3">
      <c r="A70" s="7">
        <v>45373</v>
      </c>
      <c r="B70" s="8" t="s">
        <v>8</v>
      </c>
      <c r="C70" s="9">
        <v>34.659999999999997</v>
      </c>
    </row>
    <row r="71" spans="1:3" x14ac:dyDescent="0.3">
      <c r="A71" s="7">
        <v>45374</v>
      </c>
      <c r="B71" s="8" t="s">
        <v>11</v>
      </c>
      <c r="C71" s="9">
        <v>32.78</v>
      </c>
    </row>
    <row r="72" spans="1:3" x14ac:dyDescent="0.3">
      <c r="A72" s="7">
        <v>45374</v>
      </c>
      <c r="B72" s="8" t="s">
        <v>3</v>
      </c>
      <c r="C72" s="9">
        <v>9.6300000000000008</v>
      </c>
    </row>
    <row r="73" spans="1:3" x14ac:dyDescent="0.3">
      <c r="A73" s="7">
        <v>45374</v>
      </c>
      <c r="B73" s="8" t="s">
        <v>9</v>
      </c>
      <c r="C73" s="9">
        <v>115.88</v>
      </c>
    </row>
    <row r="74" spans="1:3" x14ac:dyDescent="0.3">
      <c r="A74" s="7">
        <v>45376</v>
      </c>
      <c r="B74" s="8" t="s">
        <v>12</v>
      </c>
      <c r="C74" s="9">
        <v>133.28</v>
      </c>
    </row>
    <row r="75" spans="1:3" x14ac:dyDescent="0.3">
      <c r="A75" s="7">
        <v>45376</v>
      </c>
      <c r="B75" s="8" t="s">
        <v>5</v>
      </c>
      <c r="C75" s="9">
        <v>38.39</v>
      </c>
    </row>
    <row r="76" spans="1:3" x14ac:dyDescent="0.3">
      <c r="A76" s="7">
        <v>45376</v>
      </c>
      <c r="B76" s="8" t="s">
        <v>8</v>
      </c>
      <c r="C76" s="9">
        <v>33.42</v>
      </c>
    </row>
    <row r="77" spans="1:3" x14ac:dyDescent="0.3">
      <c r="A77" s="7">
        <v>45376</v>
      </c>
      <c r="B77" s="8" t="s">
        <v>3</v>
      </c>
      <c r="C77" s="9">
        <v>7.73</v>
      </c>
    </row>
    <row r="78" spans="1:3" x14ac:dyDescent="0.3">
      <c r="A78" s="7">
        <v>45377</v>
      </c>
      <c r="B78" s="8" t="s">
        <v>11</v>
      </c>
      <c r="C78" s="9">
        <v>27.73</v>
      </c>
    </row>
    <row r="79" spans="1:3" x14ac:dyDescent="0.3">
      <c r="A79" s="7">
        <v>45377</v>
      </c>
      <c r="B79" s="8" t="s">
        <v>13</v>
      </c>
      <c r="C79" s="9">
        <v>86.05</v>
      </c>
    </row>
    <row r="80" spans="1:3" x14ac:dyDescent="0.3">
      <c r="A80" s="7">
        <v>45377</v>
      </c>
      <c r="B80" s="8" t="s">
        <v>9</v>
      </c>
      <c r="C80" s="9">
        <v>127.2</v>
      </c>
    </row>
    <row r="81" spans="1:3" x14ac:dyDescent="0.3">
      <c r="A81" s="7">
        <v>45377</v>
      </c>
      <c r="B81" s="8" t="s">
        <v>5</v>
      </c>
      <c r="C81" s="9">
        <v>24.49</v>
      </c>
    </row>
    <row r="82" spans="1:3" x14ac:dyDescent="0.3">
      <c r="A82" s="7">
        <v>45377</v>
      </c>
      <c r="B82" s="8" t="s">
        <v>3</v>
      </c>
      <c r="C82" s="9">
        <v>12.89</v>
      </c>
    </row>
    <row r="83" spans="1:3" x14ac:dyDescent="0.3">
      <c r="A83" s="7">
        <v>45378</v>
      </c>
      <c r="B83" s="8" t="s">
        <v>8</v>
      </c>
      <c r="C83" s="9">
        <v>35.36</v>
      </c>
    </row>
    <row r="84" spans="1:3" x14ac:dyDescent="0.3">
      <c r="A84" s="7">
        <v>45378</v>
      </c>
      <c r="B84" s="8" t="s">
        <v>12</v>
      </c>
      <c r="C84" s="9">
        <v>178.41</v>
      </c>
    </row>
    <row r="85" spans="1:3" x14ac:dyDescent="0.3">
      <c r="A85" s="7">
        <v>45378</v>
      </c>
      <c r="B85" s="8" t="s">
        <v>11</v>
      </c>
      <c r="C85" s="9">
        <v>36.94</v>
      </c>
    </row>
    <row r="86" spans="1:3" x14ac:dyDescent="0.3">
      <c r="A86" s="7">
        <v>45378</v>
      </c>
      <c r="B86" s="8" t="s">
        <v>3</v>
      </c>
      <c r="C86" s="9">
        <v>12.39</v>
      </c>
    </row>
    <row r="87" spans="1:3" x14ac:dyDescent="0.3">
      <c r="A87" s="7">
        <v>45379</v>
      </c>
      <c r="B87" s="8" t="s">
        <v>8</v>
      </c>
      <c r="C87" s="9">
        <v>30.07</v>
      </c>
    </row>
    <row r="88" spans="1:3" x14ac:dyDescent="0.3">
      <c r="A88" s="7">
        <v>45379</v>
      </c>
      <c r="B88" s="8" t="s">
        <v>9</v>
      </c>
      <c r="C88" s="9">
        <v>113.01</v>
      </c>
    </row>
    <row r="89" spans="1:3" x14ac:dyDescent="0.3">
      <c r="A89" s="7">
        <v>45379</v>
      </c>
      <c r="B89" s="8" t="s">
        <v>5</v>
      </c>
      <c r="C89" s="9">
        <v>37.950000000000003</v>
      </c>
    </row>
    <row r="90" spans="1:3" x14ac:dyDescent="0.3">
      <c r="A90" s="7"/>
      <c r="B90" s="8"/>
      <c r="C90" s="9"/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8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20760-59F9-4EC4-8712-00EB5179B25D}">
  <dimension ref="A1:C98"/>
  <sheetViews>
    <sheetView topLeftCell="A72" workbookViewId="0">
      <selection activeCell="A2" sqref="A2:C98"/>
    </sheetView>
  </sheetViews>
  <sheetFormatPr defaultRowHeight="14.4" x14ac:dyDescent="0.3"/>
  <cols>
    <col min="1" max="1" width="27.44140625" customWidth="1"/>
    <col min="2" max="2" width="18" customWidth="1"/>
    <col min="3" max="3" width="23.441406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45384</v>
      </c>
      <c r="B2" s="8" t="s">
        <v>3</v>
      </c>
      <c r="C2" s="6">
        <v>13.5</v>
      </c>
    </row>
    <row r="3" spans="1:3" x14ac:dyDescent="0.3">
      <c r="A3" s="4">
        <v>45384</v>
      </c>
      <c r="B3" s="8" t="s">
        <v>8</v>
      </c>
      <c r="C3" s="6">
        <v>32.590000000000003</v>
      </c>
    </row>
    <row r="4" spans="1:3" x14ac:dyDescent="0.3">
      <c r="A4" s="4">
        <v>45384</v>
      </c>
      <c r="B4" s="8" t="s">
        <v>12</v>
      </c>
      <c r="C4" s="6">
        <v>147.58000000000001</v>
      </c>
    </row>
    <row r="5" spans="1:3" x14ac:dyDescent="0.3">
      <c r="A5" s="4">
        <v>45384</v>
      </c>
      <c r="B5" s="8" t="s">
        <v>3</v>
      </c>
      <c r="C5" s="6">
        <v>8.6300000000000008</v>
      </c>
    </row>
    <row r="6" spans="1:3" x14ac:dyDescent="0.3">
      <c r="A6" s="4">
        <v>45385</v>
      </c>
      <c r="B6" s="8" t="s">
        <v>5</v>
      </c>
      <c r="C6" s="6">
        <v>38.58</v>
      </c>
    </row>
    <row r="7" spans="1:3" x14ac:dyDescent="0.3">
      <c r="A7" s="4">
        <v>45385</v>
      </c>
      <c r="B7" s="8" t="s">
        <v>11</v>
      </c>
      <c r="C7" s="6">
        <v>37.369999999999997</v>
      </c>
    </row>
    <row r="8" spans="1:3" x14ac:dyDescent="0.3">
      <c r="A8" s="4">
        <v>45385</v>
      </c>
      <c r="B8" s="8" t="s">
        <v>9</v>
      </c>
      <c r="C8" s="6">
        <v>131.87</v>
      </c>
    </row>
    <row r="9" spans="1:3" x14ac:dyDescent="0.3">
      <c r="A9" s="4">
        <v>45385</v>
      </c>
      <c r="B9" s="8" t="s">
        <v>8</v>
      </c>
      <c r="C9" s="6">
        <v>34.619999999999997</v>
      </c>
    </row>
    <row r="10" spans="1:3" x14ac:dyDescent="0.3">
      <c r="A10" s="4">
        <v>45385</v>
      </c>
      <c r="B10" s="8" t="s">
        <v>3</v>
      </c>
      <c r="C10" s="6">
        <v>12.02</v>
      </c>
    </row>
    <row r="11" spans="1:3" x14ac:dyDescent="0.3">
      <c r="A11" s="4">
        <v>45386</v>
      </c>
      <c r="B11" s="8" t="s">
        <v>5</v>
      </c>
      <c r="C11" s="6">
        <v>35.06</v>
      </c>
    </row>
    <row r="12" spans="1:3" x14ac:dyDescent="0.3">
      <c r="A12" s="4">
        <v>45386</v>
      </c>
      <c r="B12" s="8" t="s">
        <v>8</v>
      </c>
      <c r="C12" s="6">
        <v>30.8</v>
      </c>
    </row>
    <row r="13" spans="1:3" x14ac:dyDescent="0.3">
      <c r="A13" s="4">
        <v>45386</v>
      </c>
      <c r="B13" s="8" t="s">
        <v>11</v>
      </c>
      <c r="C13" s="6">
        <v>32.409999999999997</v>
      </c>
    </row>
    <row r="14" spans="1:3" x14ac:dyDescent="0.3">
      <c r="A14" s="4">
        <v>45386</v>
      </c>
      <c r="B14" s="8" t="s">
        <v>3</v>
      </c>
      <c r="C14" s="6">
        <v>13.29</v>
      </c>
    </row>
    <row r="15" spans="1:3" x14ac:dyDescent="0.3">
      <c r="A15" s="4">
        <v>45386</v>
      </c>
      <c r="B15" s="8" t="s">
        <v>12</v>
      </c>
      <c r="C15" s="6">
        <v>150.62</v>
      </c>
    </row>
    <row r="16" spans="1:3" x14ac:dyDescent="0.3">
      <c r="A16" s="4">
        <v>45387</v>
      </c>
      <c r="B16" s="8" t="s">
        <v>5</v>
      </c>
      <c r="C16" s="6">
        <v>40.51</v>
      </c>
    </row>
    <row r="17" spans="1:3" x14ac:dyDescent="0.3">
      <c r="A17" s="4">
        <v>45387</v>
      </c>
      <c r="B17" s="8" t="s">
        <v>3</v>
      </c>
      <c r="C17" s="6">
        <v>12.27</v>
      </c>
    </row>
    <row r="18" spans="1:3" x14ac:dyDescent="0.3">
      <c r="A18" s="4">
        <v>45387</v>
      </c>
      <c r="B18" s="8" t="s">
        <v>3</v>
      </c>
      <c r="C18" s="6">
        <v>11.57</v>
      </c>
    </row>
    <row r="19" spans="1:3" x14ac:dyDescent="0.3">
      <c r="A19" s="4">
        <v>45388</v>
      </c>
      <c r="B19" s="8" t="s">
        <v>5</v>
      </c>
      <c r="C19" s="6">
        <v>39.18</v>
      </c>
    </row>
    <row r="20" spans="1:3" x14ac:dyDescent="0.3">
      <c r="A20" s="4">
        <v>45390</v>
      </c>
      <c r="B20" s="8" t="s">
        <v>8</v>
      </c>
      <c r="C20" s="6">
        <v>30.03</v>
      </c>
    </row>
    <row r="21" spans="1:3" x14ac:dyDescent="0.3">
      <c r="A21" s="4">
        <v>45390</v>
      </c>
      <c r="B21" s="8" t="s">
        <v>12</v>
      </c>
      <c r="C21" s="6">
        <v>181.06</v>
      </c>
    </row>
    <row r="22" spans="1:3" x14ac:dyDescent="0.3">
      <c r="A22" s="4">
        <v>45390</v>
      </c>
      <c r="B22" s="8" t="s">
        <v>5</v>
      </c>
      <c r="C22" s="6">
        <v>24.59</v>
      </c>
    </row>
    <row r="23" spans="1:3" x14ac:dyDescent="0.3">
      <c r="A23" s="4">
        <v>45390</v>
      </c>
      <c r="B23" s="5" t="s">
        <v>10</v>
      </c>
      <c r="C23" s="6">
        <v>28.71</v>
      </c>
    </row>
    <row r="24" spans="1:3" x14ac:dyDescent="0.3">
      <c r="A24" s="4">
        <v>45390</v>
      </c>
      <c r="B24" s="8" t="s">
        <v>3</v>
      </c>
      <c r="C24" s="6">
        <v>13.22</v>
      </c>
    </row>
    <row r="25" spans="1:3" x14ac:dyDescent="0.3">
      <c r="A25" s="4">
        <v>45391</v>
      </c>
      <c r="B25" s="8" t="s">
        <v>11</v>
      </c>
      <c r="C25" s="6">
        <v>32.44</v>
      </c>
    </row>
    <row r="26" spans="1:3" x14ac:dyDescent="0.3">
      <c r="A26" s="4">
        <v>45391</v>
      </c>
      <c r="B26" s="8" t="s">
        <v>13</v>
      </c>
      <c r="C26" s="6">
        <v>86</v>
      </c>
    </row>
    <row r="27" spans="1:3" x14ac:dyDescent="0.3">
      <c r="A27" s="4">
        <v>45391</v>
      </c>
      <c r="B27" s="8" t="s">
        <v>5</v>
      </c>
      <c r="C27" s="9">
        <v>40.36</v>
      </c>
    </row>
    <row r="28" spans="1:3" x14ac:dyDescent="0.3">
      <c r="A28" s="4">
        <v>45391</v>
      </c>
      <c r="B28" s="8" t="s">
        <v>9</v>
      </c>
      <c r="C28" s="9">
        <v>108.77</v>
      </c>
    </row>
    <row r="29" spans="1:3" x14ac:dyDescent="0.3">
      <c r="A29" s="4">
        <v>45391</v>
      </c>
      <c r="B29" s="8" t="s">
        <v>3</v>
      </c>
      <c r="C29" s="9">
        <v>11.91</v>
      </c>
    </row>
    <row r="30" spans="1:3" x14ac:dyDescent="0.3">
      <c r="A30" s="4">
        <v>45392</v>
      </c>
      <c r="B30" s="8" t="s">
        <v>8</v>
      </c>
      <c r="C30" s="9">
        <v>39.94</v>
      </c>
    </row>
    <row r="31" spans="1:3" x14ac:dyDescent="0.3">
      <c r="A31" s="4">
        <v>45392</v>
      </c>
      <c r="B31" s="8" t="s">
        <v>5</v>
      </c>
      <c r="C31" s="6">
        <v>26.45</v>
      </c>
    </row>
    <row r="32" spans="1:3" x14ac:dyDescent="0.3">
      <c r="A32" s="4">
        <v>45392</v>
      </c>
      <c r="B32" s="8" t="s">
        <v>12</v>
      </c>
      <c r="C32" s="9">
        <v>175.99</v>
      </c>
    </row>
    <row r="33" spans="1:3" x14ac:dyDescent="0.3">
      <c r="A33" s="4">
        <v>45392</v>
      </c>
      <c r="B33" s="8" t="s">
        <v>11</v>
      </c>
      <c r="C33" s="9">
        <v>28.92</v>
      </c>
    </row>
    <row r="34" spans="1:3" x14ac:dyDescent="0.3">
      <c r="A34" s="7">
        <v>45393</v>
      </c>
      <c r="B34" s="8" t="s">
        <v>5</v>
      </c>
      <c r="C34" s="9">
        <v>25.53</v>
      </c>
    </row>
    <row r="35" spans="1:3" x14ac:dyDescent="0.3">
      <c r="A35" s="7">
        <v>45393</v>
      </c>
      <c r="B35" s="8" t="s">
        <v>8</v>
      </c>
      <c r="C35" s="9">
        <v>33.19</v>
      </c>
    </row>
    <row r="36" spans="1:3" x14ac:dyDescent="0.3">
      <c r="A36" s="7">
        <v>45393</v>
      </c>
      <c r="B36" s="5" t="s">
        <v>4</v>
      </c>
      <c r="C36" s="9">
        <v>32.53</v>
      </c>
    </row>
    <row r="37" spans="1:3" x14ac:dyDescent="0.3">
      <c r="A37" s="7">
        <v>45393</v>
      </c>
      <c r="B37" s="8" t="s">
        <v>3</v>
      </c>
      <c r="C37" s="9">
        <v>12.74</v>
      </c>
    </row>
    <row r="38" spans="1:3" x14ac:dyDescent="0.3">
      <c r="A38" s="7">
        <v>45394</v>
      </c>
      <c r="B38" s="8" t="s">
        <v>9</v>
      </c>
      <c r="C38" s="9">
        <v>113.098</v>
      </c>
    </row>
    <row r="39" spans="1:3" x14ac:dyDescent="0.3">
      <c r="A39" s="7">
        <v>45394</v>
      </c>
      <c r="B39" s="8" t="s">
        <v>5</v>
      </c>
      <c r="C39" s="9">
        <v>34.54</v>
      </c>
    </row>
    <row r="40" spans="1:3" x14ac:dyDescent="0.3">
      <c r="A40" s="7">
        <v>45394</v>
      </c>
      <c r="B40" s="8" t="s">
        <v>11</v>
      </c>
      <c r="C40" s="9">
        <v>39</v>
      </c>
    </row>
    <row r="41" spans="1:3" x14ac:dyDescent="0.3">
      <c r="A41" s="7">
        <v>45394</v>
      </c>
      <c r="B41" s="5" t="s">
        <v>10</v>
      </c>
      <c r="C41" s="9">
        <v>36.82</v>
      </c>
    </row>
    <row r="42" spans="1:3" x14ac:dyDescent="0.3">
      <c r="A42" s="7">
        <v>45394</v>
      </c>
      <c r="B42" s="8" t="s">
        <v>12</v>
      </c>
      <c r="C42" s="9">
        <v>158.41999999999999</v>
      </c>
    </row>
    <row r="43" spans="1:3" x14ac:dyDescent="0.3">
      <c r="A43" s="7">
        <v>45394</v>
      </c>
      <c r="B43" s="8" t="s">
        <v>3</v>
      </c>
      <c r="C43" s="9">
        <v>10.82</v>
      </c>
    </row>
    <row r="44" spans="1:3" x14ac:dyDescent="0.3">
      <c r="A44" s="7">
        <v>45395</v>
      </c>
      <c r="B44" s="8" t="s">
        <v>5</v>
      </c>
      <c r="C44" s="9">
        <v>27</v>
      </c>
    </row>
    <row r="45" spans="1:3" x14ac:dyDescent="0.3">
      <c r="A45" s="7">
        <v>45395</v>
      </c>
      <c r="B45" s="8" t="s">
        <v>11</v>
      </c>
      <c r="C45" s="9">
        <v>8.33</v>
      </c>
    </row>
    <row r="46" spans="1:3" x14ac:dyDescent="0.3">
      <c r="A46" s="7">
        <v>45397</v>
      </c>
      <c r="B46" s="8" t="s">
        <v>11</v>
      </c>
      <c r="C46" s="9">
        <v>27.35</v>
      </c>
    </row>
    <row r="47" spans="1:3" x14ac:dyDescent="0.3">
      <c r="A47" s="7">
        <v>45398</v>
      </c>
      <c r="B47" s="8" t="s">
        <v>5</v>
      </c>
      <c r="C47" s="9">
        <v>30.41</v>
      </c>
    </row>
    <row r="48" spans="1:3" x14ac:dyDescent="0.3">
      <c r="A48" s="7">
        <v>45398</v>
      </c>
      <c r="B48" s="5" t="s">
        <v>4</v>
      </c>
      <c r="C48" s="9">
        <v>33.799999999999997</v>
      </c>
    </row>
    <row r="49" spans="1:3" x14ac:dyDescent="0.3">
      <c r="A49" s="7">
        <v>45398</v>
      </c>
      <c r="B49" s="8" t="s">
        <v>9</v>
      </c>
      <c r="C49" s="9">
        <v>106.19</v>
      </c>
    </row>
    <row r="50" spans="1:3" x14ac:dyDescent="0.3">
      <c r="A50" s="7">
        <v>45398</v>
      </c>
      <c r="B50" s="8" t="s">
        <v>12</v>
      </c>
      <c r="C50" s="9">
        <v>153.25</v>
      </c>
    </row>
    <row r="51" spans="1:3" x14ac:dyDescent="0.3">
      <c r="A51" s="7">
        <v>45398</v>
      </c>
      <c r="B51" s="8" t="s">
        <v>3</v>
      </c>
      <c r="C51" s="9">
        <v>13.5</v>
      </c>
    </row>
    <row r="52" spans="1:3" x14ac:dyDescent="0.3">
      <c r="A52" s="7">
        <v>45398</v>
      </c>
      <c r="B52" s="8" t="s">
        <v>11</v>
      </c>
      <c r="C52" s="9">
        <v>29.79</v>
      </c>
    </row>
    <row r="53" spans="1:3" x14ac:dyDescent="0.3">
      <c r="A53" s="7">
        <v>45398</v>
      </c>
      <c r="B53" s="8" t="s">
        <v>11</v>
      </c>
      <c r="C53" s="9">
        <v>8.94</v>
      </c>
    </row>
    <row r="54" spans="1:3" x14ac:dyDescent="0.3">
      <c r="A54" s="7">
        <v>45399</v>
      </c>
      <c r="B54" s="8" t="s">
        <v>5</v>
      </c>
      <c r="C54" s="9">
        <v>34.24</v>
      </c>
    </row>
    <row r="55" spans="1:3" x14ac:dyDescent="0.3">
      <c r="A55" s="7">
        <v>45399</v>
      </c>
      <c r="B55" s="5" t="s">
        <v>4</v>
      </c>
      <c r="C55" s="6">
        <v>23.5</v>
      </c>
    </row>
    <row r="56" spans="1:3" x14ac:dyDescent="0.3">
      <c r="A56" s="7">
        <v>45399</v>
      </c>
      <c r="B56" s="8" t="s">
        <v>9</v>
      </c>
      <c r="C56" s="9">
        <v>91.22</v>
      </c>
    </row>
    <row r="57" spans="1:3" x14ac:dyDescent="0.3">
      <c r="A57" s="7">
        <v>45399</v>
      </c>
      <c r="B57" s="8" t="s">
        <v>12</v>
      </c>
      <c r="C57" s="9">
        <v>106.98</v>
      </c>
    </row>
    <row r="58" spans="1:3" x14ac:dyDescent="0.3">
      <c r="A58" s="7">
        <v>45399</v>
      </c>
      <c r="B58" s="8" t="s">
        <v>13</v>
      </c>
      <c r="C58" s="9">
        <v>71.61</v>
      </c>
    </row>
    <row r="59" spans="1:3" x14ac:dyDescent="0.3">
      <c r="A59" s="7">
        <v>45399</v>
      </c>
      <c r="B59" s="5" t="s">
        <v>10</v>
      </c>
      <c r="C59" s="9">
        <v>42.2</v>
      </c>
    </row>
    <row r="60" spans="1:3" x14ac:dyDescent="0.3">
      <c r="A60" s="7">
        <v>45399</v>
      </c>
      <c r="B60" s="5" t="s">
        <v>10</v>
      </c>
      <c r="C60" s="9">
        <v>200.13</v>
      </c>
    </row>
    <row r="61" spans="1:3" x14ac:dyDescent="0.3">
      <c r="A61" s="7">
        <v>45399</v>
      </c>
      <c r="B61" s="8" t="s">
        <v>3</v>
      </c>
      <c r="C61" s="9">
        <v>13.05</v>
      </c>
    </row>
    <row r="62" spans="1:3" x14ac:dyDescent="0.3">
      <c r="A62" s="7">
        <v>45400</v>
      </c>
      <c r="B62" s="8" t="s">
        <v>5</v>
      </c>
      <c r="C62" s="6">
        <v>32.06</v>
      </c>
    </row>
    <row r="63" spans="1:3" x14ac:dyDescent="0.3">
      <c r="A63" s="7">
        <v>45400</v>
      </c>
      <c r="B63" s="8" t="s">
        <v>3</v>
      </c>
      <c r="C63" s="9">
        <v>12.89</v>
      </c>
    </row>
    <row r="64" spans="1:3" x14ac:dyDescent="0.3">
      <c r="A64" s="7">
        <v>45401</v>
      </c>
      <c r="B64" s="8" t="s">
        <v>12</v>
      </c>
      <c r="C64" s="9">
        <v>152.05000000000001</v>
      </c>
    </row>
    <row r="65" spans="1:3" x14ac:dyDescent="0.3">
      <c r="A65" s="7">
        <v>45401</v>
      </c>
      <c r="B65" s="8" t="s">
        <v>9</v>
      </c>
      <c r="C65" s="9">
        <v>102.18</v>
      </c>
    </row>
    <row r="66" spans="1:3" x14ac:dyDescent="0.3">
      <c r="A66" s="7">
        <v>45401</v>
      </c>
      <c r="B66" s="8" t="s">
        <v>11</v>
      </c>
      <c r="C66" s="6">
        <v>30.48</v>
      </c>
    </row>
    <row r="67" spans="1:3" x14ac:dyDescent="0.3">
      <c r="A67" s="7">
        <v>45401</v>
      </c>
      <c r="B67" s="8" t="s">
        <v>3</v>
      </c>
      <c r="C67" s="9">
        <v>51.32</v>
      </c>
    </row>
    <row r="68" spans="1:3" x14ac:dyDescent="0.3">
      <c r="A68" s="7">
        <v>45402</v>
      </c>
      <c r="B68" s="5" t="s">
        <v>4</v>
      </c>
      <c r="C68" s="9">
        <v>34.69</v>
      </c>
    </row>
    <row r="69" spans="1:3" x14ac:dyDescent="0.3">
      <c r="A69" s="7">
        <v>45404</v>
      </c>
      <c r="B69" s="5" t="s">
        <v>10</v>
      </c>
      <c r="C69" s="9">
        <v>15.25</v>
      </c>
    </row>
    <row r="70" spans="1:3" x14ac:dyDescent="0.3">
      <c r="A70" s="7">
        <v>45404</v>
      </c>
      <c r="B70" s="8" t="s">
        <v>5</v>
      </c>
      <c r="C70" s="9">
        <v>35.96</v>
      </c>
    </row>
    <row r="71" spans="1:3" x14ac:dyDescent="0.3">
      <c r="A71" s="7">
        <v>45404</v>
      </c>
      <c r="B71" s="8" t="s">
        <v>3</v>
      </c>
      <c r="C71" s="9">
        <v>12.78</v>
      </c>
    </row>
    <row r="72" spans="1:3" x14ac:dyDescent="0.3">
      <c r="A72" s="7">
        <v>45405</v>
      </c>
      <c r="B72" s="8" t="s">
        <v>11</v>
      </c>
      <c r="C72" s="9">
        <v>36.630000000000003</v>
      </c>
    </row>
    <row r="73" spans="1:3" x14ac:dyDescent="0.3">
      <c r="A73" s="7">
        <v>45405</v>
      </c>
      <c r="B73" s="8" t="s">
        <v>12</v>
      </c>
      <c r="C73" s="9">
        <v>170.79</v>
      </c>
    </row>
    <row r="74" spans="1:3" x14ac:dyDescent="0.3">
      <c r="A74" s="7">
        <v>45405</v>
      </c>
      <c r="B74" s="8" t="s">
        <v>5</v>
      </c>
      <c r="C74" s="9">
        <v>39.06</v>
      </c>
    </row>
    <row r="75" spans="1:3" x14ac:dyDescent="0.3">
      <c r="A75" s="7">
        <v>45406</v>
      </c>
      <c r="B75" s="5" t="s">
        <v>10</v>
      </c>
      <c r="C75" s="9">
        <v>16.16</v>
      </c>
    </row>
    <row r="76" spans="1:3" x14ac:dyDescent="0.3">
      <c r="A76" s="7">
        <v>45406</v>
      </c>
      <c r="B76" s="8" t="s">
        <v>9</v>
      </c>
      <c r="C76" s="9">
        <v>92.7</v>
      </c>
    </row>
    <row r="77" spans="1:3" x14ac:dyDescent="0.3">
      <c r="A77" s="7">
        <v>45406</v>
      </c>
      <c r="B77" s="8" t="s">
        <v>3</v>
      </c>
      <c r="C77" s="9">
        <v>12.99</v>
      </c>
    </row>
    <row r="78" spans="1:3" x14ac:dyDescent="0.3">
      <c r="A78" s="7">
        <v>45406</v>
      </c>
      <c r="B78" s="8" t="s">
        <v>11</v>
      </c>
      <c r="C78" s="9">
        <v>34.880000000000003</v>
      </c>
    </row>
    <row r="79" spans="1:3" x14ac:dyDescent="0.3">
      <c r="A79" s="7">
        <v>45406</v>
      </c>
      <c r="B79" s="8" t="s">
        <v>5</v>
      </c>
      <c r="C79" s="9">
        <v>42.77</v>
      </c>
    </row>
    <row r="80" spans="1:3" x14ac:dyDescent="0.3">
      <c r="A80" s="7">
        <v>45407</v>
      </c>
      <c r="B80" s="8" t="s">
        <v>12</v>
      </c>
      <c r="C80" s="9">
        <v>178.96</v>
      </c>
    </row>
    <row r="81" spans="1:3" x14ac:dyDescent="0.3">
      <c r="A81" s="7">
        <v>45407</v>
      </c>
      <c r="B81" s="8" t="s">
        <v>5</v>
      </c>
      <c r="C81" s="9">
        <v>1.56</v>
      </c>
    </row>
    <row r="82" spans="1:3" x14ac:dyDescent="0.3">
      <c r="A82" s="7">
        <v>45407</v>
      </c>
      <c r="B82" s="8" t="s">
        <v>3</v>
      </c>
      <c r="C82" s="9">
        <v>12.51</v>
      </c>
    </row>
    <row r="83" spans="1:3" x14ac:dyDescent="0.3">
      <c r="A83" s="7">
        <v>45407</v>
      </c>
      <c r="B83" s="8" t="s">
        <v>5</v>
      </c>
      <c r="C83" s="9">
        <v>24.96</v>
      </c>
    </row>
    <row r="84" spans="1:3" x14ac:dyDescent="0.3">
      <c r="A84" s="7">
        <v>45407</v>
      </c>
      <c r="B84" s="5" t="s">
        <v>4</v>
      </c>
      <c r="C84" s="9">
        <v>33.99</v>
      </c>
    </row>
    <row r="85" spans="1:3" x14ac:dyDescent="0.3">
      <c r="A85" s="7">
        <v>45407</v>
      </c>
      <c r="B85" s="8" t="s">
        <v>3</v>
      </c>
      <c r="C85" s="9">
        <v>9.61</v>
      </c>
    </row>
    <row r="86" spans="1:3" x14ac:dyDescent="0.3">
      <c r="A86" s="7">
        <v>45408</v>
      </c>
      <c r="B86" s="8" t="s">
        <v>11</v>
      </c>
      <c r="C86" s="9">
        <v>35.229999999999997</v>
      </c>
    </row>
    <row r="87" spans="1:3" x14ac:dyDescent="0.3">
      <c r="A87" s="7">
        <v>45408</v>
      </c>
      <c r="B87" s="8" t="s">
        <v>9</v>
      </c>
      <c r="C87" s="9">
        <v>131.54</v>
      </c>
    </row>
    <row r="88" spans="1:3" x14ac:dyDescent="0.3">
      <c r="A88" s="7">
        <v>45408</v>
      </c>
      <c r="B88" s="8" t="s">
        <v>8</v>
      </c>
      <c r="C88" s="9">
        <v>24.96</v>
      </c>
    </row>
    <row r="89" spans="1:3" x14ac:dyDescent="0.3">
      <c r="A89" s="7">
        <v>45408</v>
      </c>
      <c r="B89" s="8" t="s">
        <v>3</v>
      </c>
      <c r="C89" s="9">
        <v>12.48</v>
      </c>
    </row>
    <row r="90" spans="1:3" x14ac:dyDescent="0.3">
      <c r="A90" s="7">
        <v>45409</v>
      </c>
      <c r="B90" s="8" t="s">
        <v>8</v>
      </c>
      <c r="C90" s="9">
        <v>28.04</v>
      </c>
    </row>
    <row r="91" spans="1:3" x14ac:dyDescent="0.3">
      <c r="A91" s="7">
        <v>45409</v>
      </c>
      <c r="B91" s="8" t="s">
        <v>12</v>
      </c>
      <c r="C91" s="9">
        <v>180.17</v>
      </c>
    </row>
    <row r="92" spans="1:3" x14ac:dyDescent="0.3">
      <c r="A92" s="7">
        <v>45411</v>
      </c>
      <c r="B92" s="8" t="s">
        <v>9</v>
      </c>
      <c r="C92" s="9">
        <v>123.51</v>
      </c>
    </row>
    <row r="93" spans="1:3" x14ac:dyDescent="0.3">
      <c r="A93" s="7">
        <v>45411</v>
      </c>
      <c r="B93" s="8" t="s">
        <v>11</v>
      </c>
      <c r="C93" s="9">
        <v>38.770000000000003</v>
      </c>
    </row>
    <row r="94" spans="1:3" x14ac:dyDescent="0.3">
      <c r="A94" s="7">
        <v>45411</v>
      </c>
      <c r="B94" s="8" t="s">
        <v>3</v>
      </c>
      <c r="C94" s="9">
        <v>10.08</v>
      </c>
    </row>
    <row r="95" spans="1:3" x14ac:dyDescent="0.3">
      <c r="A95" s="7">
        <v>45411</v>
      </c>
      <c r="B95" s="8" t="s">
        <v>5</v>
      </c>
      <c r="C95" s="9">
        <v>40.409999999999997</v>
      </c>
    </row>
    <row r="96" spans="1:3" x14ac:dyDescent="0.3">
      <c r="A96" s="7">
        <v>45412</v>
      </c>
      <c r="B96" s="8" t="s">
        <v>8</v>
      </c>
      <c r="C96" s="9">
        <v>32.85</v>
      </c>
    </row>
    <row r="97" spans="1:3" x14ac:dyDescent="0.3">
      <c r="A97" s="7">
        <v>45412</v>
      </c>
      <c r="B97" s="8" t="s">
        <v>13</v>
      </c>
      <c r="C97" s="9">
        <v>83.33</v>
      </c>
    </row>
    <row r="98" spans="1:3" x14ac:dyDescent="0.3">
      <c r="A98" s="7">
        <v>45412</v>
      </c>
      <c r="B98" s="8" t="s">
        <v>3</v>
      </c>
      <c r="C98" s="9">
        <v>10.52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78744-EB2A-42DF-93EA-EBF6AE6F803F}">
  <dimension ref="A1:C103"/>
  <sheetViews>
    <sheetView topLeftCell="A78" workbookViewId="0">
      <selection activeCell="A2" sqref="A2:C103"/>
    </sheetView>
  </sheetViews>
  <sheetFormatPr defaultRowHeight="14.4" x14ac:dyDescent="0.3"/>
  <cols>
    <col min="1" max="1" width="23.88671875" customWidth="1"/>
    <col min="2" max="2" width="21.109375" customWidth="1"/>
    <col min="3" max="3" width="26.55468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45413</v>
      </c>
      <c r="B2" s="8" t="s">
        <v>12</v>
      </c>
      <c r="C2" s="6">
        <v>163.19999999999999</v>
      </c>
    </row>
    <row r="3" spans="1:3" x14ac:dyDescent="0.3">
      <c r="A3" s="4">
        <v>45413</v>
      </c>
      <c r="B3" s="8" t="s">
        <v>9</v>
      </c>
      <c r="C3" s="6">
        <v>118.24</v>
      </c>
    </row>
    <row r="4" spans="1:3" x14ac:dyDescent="0.3">
      <c r="A4" s="4">
        <v>45413</v>
      </c>
      <c r="B4" s="5" t="s">
        <v>4</v>
      </c>
      <c r="C4" s="6">
        <v>31.65</v>
      </c>
    </row>
    <row r="5" spans="1:3" x14ac:dyDescent="0.3">
      <c r="A5" s="4">
        <v>45413</v>
      </c>
      <c r="B5" s="8" t="s">
        <v>11</v>
      </c>
      <c r="C5" s="6">
        <v>34.979999999999997</v>
      </c>
    </row>
    <row r="6" spans="1:3" x14ac:dyDescent="0.3">
      <c r="A6" s="4">
        <v>45413</v>
      </c>
      <c r="B6" s="8" t="s">
        <v>8</v>
      </c>
      <c r="C6" s="6">
        <v>33.020000000000003</v>
      </c>
    </row>
    <row r="7" spans="1:3" x14ac:dyDescent="0.3">
      <c r="A7" s="4">
        <v>45413</v>
      </c>
      <c r="B7" s="8" t="s">
        <v>3</v>
      </c>
      <c r="C7" s="6">
        <v>9.85</v>
      </c>
    </row>
    <row r="8" spans="1:3" x14ac:dyDescent="0.3">
      <c r="A8" s="4">
        <v>45414</v>
      </c>
      <c r="B8" s="8" t="s">
        <v>5</v>
      </c>
      <c r="C8" s="6">
        <v>39.75</v>
      </c>
    </row>
    <row r="9" spans="1:3" x14ac:dyDescent="0.3">
      <c r="A9" s="4">
        <v>45414</v>
      </c>
      <c r="B9" s="8" t="s">
        <v>3</v>
      </c>
      <c r="C9" s="6">
        <v>9.64</v>
      </c>
    </row>
    <row r="10" spans="1:3" x14ac:dyDescent="0.3">
      <c r="A10" s="4">
        <v>45415</v>
      </c>
      <c r="B10" s="8" t="s">
        <v>12</v>
      </c>
      <c r="C10" s="6">
        <v>150.66</v>
      </c>
    </row>
    <row r="11" spans="1:3" x14ac:dyDescent="0.3">
      <c r="A11" s="4">
        <v>45415</v>
      </c>
      <c r="B11" s="8" t="s">
        <v>11</v>
      </c>
      <c r="C11" s="6">
        <v>30.06</v>
      </c>
    </row>
    <row r="12" spans="1:3" x14ac:dyDescent="0.3">
      <c r="A12" s="4">
        <v>45415</v>
      </c>
      <c r="B12" s="8" t="s">
        <v>3</v>
      </c>
      <c r="C12" s="6">
        <v>11.76</v>
      </c>
    </row>
    <row r="13" spans="1:3" x14ac:dyDescent="0.3">
      <c r="A13" s="4">
        <v>45415</v>
      </c>
      <c r="B13" s="8" t="s">
        <v>8</v>
      </c>
      <c r="C13" s="6">
        <v>35.04</v>
      </c>
    </row>
    <row r="14" spans="1:3" x14ac:dyDescent="0.3">
      <c r="A14" s="4">
        <v>45415</v>
      </c>
      <c r="B14" s="8" t="s">
        <v>9</v>
      </c>
      <c r="C14" s="6">
        <v>136.41</v>
      </c>
    </row>
    <row r="15" spans="1:3" x14ac:dyDescent="0.3">
      <c r="A15" s="4">
        <v>45415</v>
      </c>
      <c r="B15" s="8" t="s">
        <v>5</v>
      </c>
      <c r="C15" s="6">
        <v>18.22</v>
      </c>
    </row>
    <row r="16" spans="1:3" x14ac:dyDescent="0.3">
      <c r="A16" s="4">
        <v>45416</v>
      </c>
      <c r="B16" s="5" t="s">
        <v>4</v>
      </c>
      <c r="C16" s="6">
        <v>25.86</v>
      </c>
    </row>
    <row r="17" spans="1:3" x14ac:dyDescent="0.3">
      <c r="A17" s="4">
        <v>45418</v>
      </c>
      <c r="B17" s="8" t="s">
        <v>5</v>
      </c>
      <c r="C17" s="6">
        <v>29.01</v>
      </c>
    </row>
    <row r="18" spans="1:3" x14ac:dyDescent="0.3">
      <c r="A18" s="4">
        <v>45418</v>
      </c>
      <c r="B18" s="8" t="s">
        <v>3</v>
      </c>
      <c r="C18" s="6">
        <v>13.18</v>
      </c>
    </row>
    <row r="19" spans="1:3" x14ac:dyDescent="0.3">
      <c r="A19" s="4">
        <v>45418</v>
      </c>
      <c r="B19" s="8" t="s">
        <v>12</v>
      </c>
      <c r="C19" s="6">
        <v>150.85</v>
      </c>
    </row>
    <row r="20" spans="1:3" x14ac:dyDescent="0.3">
      <c r="A20" s="4">
        <v>45418</v>
      </c>
      <c r="B20" s="8" t="s">
        <v>3</v>
      </c>
      <c r="C20" s="6">
        <v>6.13</v>
      </c>
    </row>
    <row r="21" spans="1:3" x14ac:dyDescent="0.3">
      <c r="A21" s="4">
        <v>45419</v>
      </c>
      <c r="B21" s="8" t="s">
        <v>9</v>
      </c>
      <c r="C21" s="6">
        <v>133.78</v>
      </c>
    </row>
    <row r="22" spans="1:3" x14ac:dyDescent="0.3">
      <c r="A22" s="4">
        <v>45419</v>
      </c>
      <c r="B22" s="8" t="s">
        <v>8</v>
      </c>
      <c r="C22" s="6">
        <v>36.020000000000003</v>
      </c>
    </row>
    <row r="23" spans="1:3" x14ac:dyDescent="0.3">
      <c r="A23" s="4">
        <v>45419</v>
      </c>
      <c r="B23" s="8" t="s">
        <v>11</v>
      </c>
      <c r="C23" s="6">
        <v>35.25</v>
      </c>
    </row>
    <row r="24" spans="1:3" x14ac:dyDescent="0.3">
      <c r="A24" s="4">
        <v>45419</v>
      </c>
      <c r="B24" s="8" t="s">
        <v>3</v>
      </c>
      <c r="C24" s="6">
        <v>11.69</v>
      </c>
    </row>
    <row r="25" spans="1:3" x14ac:dyDescent="0.3">
      <c r="A25" s="4">
        <v>45420</v>
      </c>
      <c r="B25" s="8" t="s">
        <v>5</v>
      </c>
      <c r="C25" s="6">
        <v>31.08</v>
      </c>
    </row>
    <row r="26" spans="1:3" x14ac:dyDescent="0.3">
      <c r="A26" s="4">
        <v>45420</v>
      </c>
      <c r="B26" s="5" t="s">
        <v>4</v>
      </c>
      <c r="C26" s="6">
        <v>32.76</v>
      </c>
    </row>
    <row r="27" spans="1:3" x14ac:dyDescent="0.3">
      <c r="A27" s="4">
        <v>45420</v>
      </c>
      <c r="B27" s="8" t="s">
        <v>8</v>
      </c>
      <c r="C27" s="9">
        <v>30.25</v>
      </c>
    </row>
    <row r="28" spans="1:3" x14ac:dyDescent="0.3">
      <c r="A28" s="4">
        <v>45420</v>
      </c>
      <c r="B28" s="8" t="s">
        <v>12</v>
      </c>
      <c r="C28" s="9">
        <v>152.75</v>
      </c>
    </row>
    <row r="29" spans="1:3" x14ac:dyDescent="0.3">
      <c r="A29" s="4">
        <v>45420</v>
      </c>
      <c r="B29" s="8" t="s">
        <v>3</v>
      </c>
      <c r="C29" s="9">
        <v>9.11</v>
      </c>
    </row>
    <row r="30" spans="1:3" x14ac:dyDescent="0.3">
      <c r="A30" s="4">
        <v>45421</v>
      </c>
      <c r="B30" s="8" t="s">
        <v>8</v>
      </c>
      <c r="C30" s="9">
        <v>29.05</v>
      </c>
    </row>
    <row r="31" spans="1:3" x14ac:dyDescent="0.3">
      <c r="A31" s="4">
        <v>45421</v>
      </c>
      <c r="B31" s="8" t="s">
        <v>9</v>
      </c>
      <c r="C31" s="6">
        <v>118.67</v>
      </c>
    </row>
    <row r="32" spans="1:3" x14ac:dyDescent="0.3">
      <c r="A32" s="4">
        <v>45421</v>
      </c>
      <c r="B32" s="8" t="s">
        <v>3</v>
      </c>
      <c r="C32" s="9">
        <v>13.82</v>
      </c>
    </row>
    <row r="33" spans="1:3" x14ac:dyDescent="0.3">
      <c r="A33" s="4">
        <v>45422</v>
      </c>
      <c r="B33" s="8" t="s">
        <v>5</v>
      </c>
      <c r="C33" s="9">
        <v>36.590000000000003</v>
      </c>
    </row>
    <row r="34" spans="1:3" x14ac:dyDescent="0.3">
      <c r="A34" s="4">
        <v>45422</v>
      </c>
      <c r="B34" s="8" t="s">
        <v>11</v>
      </c>
      <c r="C34" s="9">
        <v>30.91</v>
      </c>
    </row>
    <row r="35" spans="1:3" x14ac:dyDescent="0.3">
      <c r="A35" s="4">
        <v>45422</v>
      </c>
      <c r="B35" s="8" t="s">
        <v>8</v>
      </c>
      <c r="C35" s="9">
        <v>28.03</v>
      </c>
    </row>
    <row r="36" spans="1:3" x14ac:dyDescent="0.3">
      <c r="A36" s="4">
        <v>45422</v>
      </c>
      <c r="B36" s="8" t="s">
        <v>12</v>
      </c>
      <c r="C36" s="9">
        <v>161.61000000000001</v>
      </c>
    </row>
    <row r="37" spans="1:3" x14ac:dyDescent="0.3">
      <c r="A37" s="4">
        <v>45422</v>
      </c>
      <c r="B37" s="8" t="s">
        <v>3</v>
      </c>
      <c r="C37" s="9">
        <v>12.59</v>
      </c>
    </row>
    <row r="38" spans="1:3" x14ac:dyDescent="0.3">
      <c r="A38" s="7">
        <v>45425</v>
      </c>
      <c r="B38" s="8" t="s">
        <v>9</v>
      </c>
      <c r="C38" s="9">
        <v>121.56</v>
      </c>
    </row>
    <row r="39" spans="1:3" x14ac:dyDescent="0.3">
      <c r="A39" s="7">
        <v>45425</v>
      </c>
      <c r="B39" s="8" t="s">
        <v>8</v>
      </c>
      <c r="C39" s="9">
        <v>33.86</v>
      </c>
    </row>
    <row r="40" spans="1:3" x14ac:dyDescent="0.3">
      <c r="A40" s="7">
        <v>45425</v>
      </c>
      <c r="B40" s="5" t="s">
        <v>4</v>
      </c>
      <c r="C40" s="9">
        <v>36.43</v>
      </c>
    </row>
    <row r="41" spans="1:3" x14ac:dyDescent="0.3">
      <c r="A41" s="7">
        <v>45425</v>
      </c>
      <c r="B41" s="8" t="s">
        <v>3</v>
      </c>
      <c r="C41" s="9">
        <v>12.7</v>
      </c>
    </row>
    <row r="42" spans="1:3" x14ac:dyDescent="0.3">
      <c r="A42" s="7">
        <v>45425</v>
      </c>
      <c r="B42" s="8" t="s">
        <v>10</v>
      </c>
      <c r="C42" s="9">
        <v>19.14</v>
      </c>
    </row>
    <row r="43" spans="1:3" x14ac:dyDescent="0.3">
      <c r="A43" s="7">
        <v>45425</v>
      </c>
      <c r="B43" s="8" t="s">
        <v>5</v>
      </c>
      <c r="C43" s="9">
        <v>31.23</v>
      </c>
    </row>
    <row r="44" spans="1:3" x14ac:dyDescent="0.3">
      <c r="A44" s="7">
        <v>45426</v>
      </c>
      <c r="B44" s="8" t="s">
        <v>13</v>
      </c>
      <c r="C44" s="9">
        <v>71.319999999999993</v>
      </c>
    </row>
    <row r="45" spans="1:3" x14ac:dyDescent="0.3">
      <c r="A45" s="7">
        <v>45426</v>
      </c>
      <c r="B45" s="8" t="s">
        <v>12</v>
      </c>
      <c r="C45" s="9">
        <v>129.86000000000001</v>
      </c>
    </row>
    <row r="46" spans="1:3" x14ac:dyDescent="0.3">
      <c r="A46" s="7">
        <v>45426</v>
      </c>
      <c r="B46" s="8" t="s">
        <v>9</v>
      </c>
      <c r="C46" s="9">
        <v>85.16</v>
      </c>
    </row>
    <row r="47" spans="1:3" x14ac:dyDescent="0.3">
      <c r="A47" s="7">
        <v>45426</v>
      </c>
      <c r="B47" s="8" t="s">
        <v>8</v>
      </c>
      <c r="C47" s="9">
        <v>34.840000000000003</v>
      </c>
    </row>
    <row r="48" spans="1:3" x14ac:dyDescent="0.3">
      <c r="A48" s="7">
        <v>45426</v>
      </c>
      <c r="B48" s="8" t="s">
        <v>3</v>
      </c>
      <c r="C48" s="9">
        <v>13.18</v>
      </c>
    </row>
    <row r="49" spans="1:3" x14ac:dyDescent="0.3">
      <c r="A49" s="7">
        <v>45427</v>
      </c>
      <c r="B49" s="8" t="s">
        <v>3</v>
      </c>
      <c r="C49" s="9">
        <v>11.07</v>
      </c>
    </row>
    <row r="50" spans="1:3" x14ac:dyDescent="0.3">
      <c r="A50" s="7">
        <v>45427</v>
      </c>
      <c r="B50" s="8" t="s">
        <v>8</v>
      </c>
      <c r="C50" s="9">
        <v>32.07</v>
      </c>
    </row>
    <row r="51" spans="1:3" x14ac:dyDescent="0.3">
      <c r="A51" s="7">
        <v>45428</v>
      </c>
      <c r="B51" s="8" t="s">
        <v>5</v>
      </c>
      <c r="C51" s="9">
        <v>33.46</v>
      </c>
    </row>
    <row r="52" spans="1:3" x14ac:dyDescent="0.3">
      <c r="A52" s="7">
        <v>45428</v>
      </c>
      <c r="B52" s="8" t="s">
        <v>12</v>
      </c>
      <c r="C52" s="9">
        <v>149.36000000000001</v>
      </c>
    </row>
    <row r="53" spans="1:3" x14ac:dyDescent="0.3">
      <c r="A53" s="7">
        <v>45428</v>
      </c>
      <c r="B53" s="5" t="s">
        <v>4</v>
      </c>
      <c r="C53" s="9">
        <v>26.99</v>
      </c>
    </row>
    <row r="54" spans="1:3" x14ac:dyDescent="0.3">
      <c r="A54" s="7">
        <v>45428</v>
      </c>
      <c r="B54" s="8" t="s">
        <v>9</v>
      </c>
      <c r="C54" s="9">
        <v>118.8</v>
      </c>
    </row>
    <row r="55" spans="1:3" x14ac:dyDescent="0.3">
      <c r="A55" s="7">
        <v>45428</v>
      </c>
      <c r="B55" s="8" t="s">
        <v>3</v>
      </c>
      <c r="C55" s="6">
        <v>11</v>
      </c>
    </row>
    <row r="56" spans="1:3" x14ac:dyDescent="0.3">
      <c r="A56" s="7">
        <v>45428</v>
      </c>
      <c r="B56" s="8" t="s">
        <v>8</v>
      </c>
      <c r="C56" s="9">
        <v>34.08</v>
      </c>
    </row>
    <row r="57" spans="1:3" x14ac:dyDescent="0.3">
      <c r="A57" s="7">
        <v>45429</v>
      </c>
      <c r="B57" s="8" t="s">
        <v>3</v>
      </c>
      <c r="C57" s="9">
        <v>12.08</v>
      </c>
    </row>
    <row r="58" spans="1:3" x14ac:dyDescent="0.3">
      <c r="A58" s="7">
        <v>45429</v>
      </c>
      <c r="B58" s="8" t="s">
        <v>8</v>
      </c>
      <c r="C58" s="9">
        <v>29.5</v>
      </c>
    </row>
    <row r="59" spans="1:3" x14ac:dyDescent="0.3">
      <c r="A59" s="7">
        <v>45430</v>
      </c>
      <c r="B59" s="8" t="s">
        <v>5</v>
      </c>
      <c r="C59" s="9">
        <v>33.04</v>
      </c>
    </row>
    <row r="60" spans="1:3" x14ac:dyDescent="0.3">
      <c r="A60" s="7">
        <v>45430</v>
      </c>
      <c r="B60" s="8" t="s">
        <v>12</v>
      </c>
      <c r="C60" s="9">
        <v>163.58000000000001</v>
      </c>
    </row>
    <row r="61" spans="1:3" x14ac:dyDescent="0.3">
      <c r="A61" s="7">
        <v>45430</v>
      </c>
      <c r="B61" s="8" t="s">
        <v>9</v>
      </c>
      <c r="C61" s="9">
        <v>118.84</v>
      </c>
    </row>
    <row r="62" spans="1:3" x14ac:dyDescent="0.3">
      <c r="A62" s="7">
        <v>45432</v>
      </c>
      <c r="B62" s="8" t="s">
        <v>8</v>
      </c>
      <c r="C62" s="6">
        <v>32.22</v>
      </c>
    </row>
    <row r="63" spans="1:3" x14ac:dyDescent="0.3">
      <c r="A63" s="7">
        <v>45432</v>
      </c>
      <c r="B63" s="8" t="s">
        <v>3</v>
      </c>
      <c r="C63" s="9">
        <v>12.72</v>
      </c>
    </row>
    <row r="64" spans="1:3" x14ac:dyDescent="0.3">
      <c r="A64" s="7">
        <v>45433</v>
      </c>
      <c r="B64" s="8" t="s">
        <v>8</v>
      </c>
      <c r="C64" s="9">
        <v>33.9</v>
      </c>
    </row>
    <row r="65" spans="1:3" x14ac:dyDescent="0.3">
      <c r="A65" s="7">
        <v>45433</v>
      </c>
      <c r="B65" s="8" t="s">
        <v>5</v>
      </c>
      <c r="C65" s="9">
        <v>23.04</v>
      </c>
    </row>
    <row r="66" spans="1:3" x14ac:dyDescent="0.3">
      <c r="A66" s="7">
        <v>45433</v>
      </c>
      <c r="B66" s="5" t="s">
        <v>4</v>
      </c>
      <c r="C66" s="6">
        <v>28.49</v>
      </c>
    </row>
    <row r="67" spans="1:3" x14ac:dyDescent="0.3">
      <c r="A67" s="7">
        <v>45433</v>
      </c>
      <c r="B67" s="8" t="s">
        <v>3</v>
      </c>
      <c r="C67" s="9">
        <v>9.64</v>
      </c>
    </row>
    <row r="68" spans="1:3" x14ac:dyDescent="0.3">
      <c r="A68" s="7">
        <v>45433</v>
      </c>
      <c r="B68" s="8" t="s">
        <v>11</v>
      </c>
      <c r="C68" s="9">
        <v>36.549999999999997</v>
      </c>
    </row>
    <row r="69" spans="1:3" x14ac:dyDescent="0.3">
      <c r="A69" s="7">
        <v>45433</v>
      </c>
      <c r="B69" s="8" t="s">
        <v>12</v>
      </c>
      <c r="C69" s="9">
        <v>143.21</v>
      </c>
    </row>
    <row r="70" spans="1:3" x14ac:dyDescent="0.3">
      <c r="A70" s="7">
        <v>45433</v>
      </c>
      <c r="B70" s="8" t="s">
        <v>9</v>
      </c>
      <c r="C70" s="9">
        <v>108.16</v>
      </c>
    </row>
    <row r="71" spans="1:3" x14ac:dyDescent="0.3">
      <c r="A71" s="7">
        <v>45434</v>
      </c>
      <c r="B71" s="8" t="s">
        <v>8</v>
      </c>
      <c r="C71" s="9">
        <v>30.07</v>
      </c>
    </row>
    <row r="72" spans="1:3" x14ac:dyDescent="0.3">
      <c r="A72" s="7">
        <v>45434</v>
      </c>
      <c r="B72" s="8" t="s">
        <v>3</v>
      </c>
      <c r="C72" s="9">
        <v>12.87</v>
      </c>
    </row>
    <row r="73" spans="1:3" x14ac:dyDescent="0.3">
      <c r="A73" s="7">
        <v>45434</v>
      </c>
      <c r="B73" s="8" t="s">
        <v>3</v>
      </c>
      <c r="C73" s="9">
        <v>12.89</v>
      </c>
    </row>
    <row r="74" spans="1:3" x14ac:dyDescent="0.3">
      <c r="A74" s="7">
        <v>45435</v>
      </c>
      <c r="B74" s="8" t="s">
        <v>5</v>
      </c>
      <c r="C74" s="9">
        <v>34.159999999999997</v>
      </c>
    </row>
    <row r="75" spans="1:3" x14ac:dyDescent="0.3">
      <c r="A75" s="7">
        <v>45435</v>
      </c>
      <c r="B75" s="8" t="s">
        <v>9</v>
      </c>
      <c r="C75" s="9">
        <v>129.69</v>
      </c>
    </row>
    <row r="76" spans="1:3" x14ac:dyDescent="0.3">
      <c r="A76" s="7">
        <v>45435</v>
      </c>
      <c r="B76" s="8" t="s">
        <v>12</v>
      </c>
      <c r="C76" s="9">
        <v>162.34</v>
      </c>
    </row>
    <row r="77" spans="1:3" x14ac:dyDescent="0.3">
      <c r="A77" s="7">
        <v>45435</v>
      </c>
      <c r="B77" s="8" t="s">
        <v>8</v>
      </c>
      <c r="C77" s="9">
        <v>34.71</v>
      </c>
    </row>
    <row r="78" spans="1:3" x14ac:dyDescent="0.3">
      <c r="A78" s="7">
        <v>45435</v>
      </c>
      <c r="B78" s="8" t="s">
        <v>3</v>
      </c>
      <c r="C78" s="9">
        <v>12.72</v>
      </c>
    </row>
    <row r="79" spans="1:3" x14ac:dyDescent="0.3">
      <c r="A79" s="7">
        <v>45436</v>
      </c>
      <c r="B79" s="8" t="s">
        <v>5</v>
      </c>
      <c r="C79" s="9">
        <v>39.1</v>
      </c>
    </row>
    <row r="80" spans="1:3" x14ac:dyDescent="0.3">
      <c r="A80" s="7">
        <v>45436</v>
      </c>
      <c r="B80" s="5" t="s">
        <v>4</v>
      </c>
      <c r="C80" s="9">
        <v>32.119999999999997</v>
      </c>
    </row>
    <row r="81" spans="1:3" x14ac:dyDescent="0.3">
      <c r="A81" s="7">
        <v>45437</v>
      </c>
      <c r="B81" s="8" t="s">
        <v>8</v>
      </c>
      <c r="C81" s="9">
        <v>31.07</v>
      </c>
    </row>
    <row r="82" spans="1:3" x14ac:dyDescent="0.3">
      <c r="A82" s="7">
        <v>45437</v>
      </c>
      <c r="B82" s="8" t="s">
        <v>3</v>
      </c>
      <c r="C82" s="9">
        <v>12.05</v>
      </c>
    </row>
    <row r="83" spans="1:3" x14ac:dyDescent="0.3">
      <c r="A83" s="7">
        <v>45439</v>
      </c>
      <c r="B83" s="8" t="s">
        <v>9</v>
      </c>
      <c r="C83" s="9">
        <v>108.23</v>
      </c>
    </row>
    <row r="84" spans="1:3" x14ac:dyDescent="0.3">
      <c r="A84" s="7">
        <v>45439</v>
      </c>
      <c r="B84" s="8" t="s">
        <v>11</v>
      </c>
      <c r="C84" s="9">
        <v>38.21</v>
      </c>
    </row>
    <row r="85" spans="1:3" x14ac:dyDescent="0.3">
      <c r="A85" s="7">
        <v>45439</v>
      </c>
      <c r="B85" s="8" t="s">
        <v>8</v>
      </c>
      <c r="C85" s="9">
        <v>28.07</v>
      </c>
    </row>
    <row r="86" spans="1:3" x14ac:dyDescent="0.3">
      <c r="A86" s="7">
        <v>45439</v>
      </c>
      <c r="B86" s="8" t="s">
        <v>12</v>
      </c>
      <c r="C86" s="9">
        <v>166.81</v>
      </c>
    </row>
    <row r="87" spans="1:3" x14ac:dyDescent="0.3">
      <c r="A87" s="7">
        <v>45439</v>
      </c>
      <c r="B87" s="8" t="s">
        <v>5</v>
      </c>
      <c r="C87" s="9">
        <v>35.99</v>
      </c>
    </row>
    <row r="88" spans="1:3" x14ac:dyDescent="0.3">
      <c r="A88" s="7">
        <v>45439</v>
      </c>
      <c r="B88" s="8" t="s">
        <v>3</v>
      </c>
      <c r="C88" s="9">
        <v>11.54</v>
      </c>
    </row>
    <row r="89" spans="1:3" x14ac:dyDescent="0.3">
      <c r="A89" s="7">
        <v>45440</v>
      </c>
      <c r="B89" s="8" t="s">
        <v>13</v>
      </c>
      <c r="C89" s="9">
        <v>81.28</v>
      </c>
    </row>
    <row r="90" spans="1:3" x14ac:dyDescent="0.3">
      <c r="A90" s="7">
        <v>45440</v>
      </c>
      <c r="B90" s="8" t="s">
        <v>9</v>
      </c>
      <c r="C90" s="9">
        <v>105.46</v>
      </c>
    </row>
    <row r="91" spans="1:3" x14ac:dyDescent="0.3">
      <c r="A91" s="7">
        <v>45440</v>
      </c>
      <c r="B91" s="8" t="s">
        <v>3</v>
      </c>
      <c r="C91" s="9">
        <v>11.77</v>
      </c>
    </row>
    <row r="92" spans="1:3" x14ac:dyDescent="0.3">
      <c r="A92" s="7">
        <v>45440</v>
      </c>
      <c r="B92" s="8" t="s">
        <v>8</v>
      </c>
      <c r="C92" s="9">
        <v>31.07</v>
      </c>
    </row>
    <row r="93" spans="1:3" x14ac:dyDescent="0.3">
      <c r="A93" s="7">
        <v>45441</v>
      </c>
      <c r="B93" s="5" t="s">
        <v>4</v>
      </c>
      <c r="C93" s="9">
        <v>30.77</v>
      </c>
    </row>
    <row r="94" spans="1:3" x14ac:dyDescent="0.3">
      <c r="A94" s="7">
        <v>45441</v>
      </c>
      <c r="B94" s="8" t="s">
        <v>5</v>
      </c>
      <c r="C94" s="9">
        <v>29.78</v>
      </c>
    </row>
    <row r="95" spans="1:3" x14ac:dyDescent="0.3">
      <c r="A95" s="7">
        <v>45441</v>
      </c>
      <c r="B95" s="8" t="s">
        <v>3</v>
      </c>
      <c r="C95" s="9">
        <v>12.3</v>
      </c>
    </row>
    <row r="96" spans="1:3" x14ac:dyDescent="0.3">
      <c r="A96" s="7">
        <v>45441</v>
      </c>
      <c r="B96" s="8" t="s">
        <v>8</v>
      </c>
      <c r="C96" s="9">
        <v>31.08</v>
      </c>
    </row>
    <row r="97" spans="1:3" x14ac:dyDescent="0.3">
      <c r="A97" s="7">
        <v>45442</v>
      </c>
      <c r="B97" s="8" t="s">
        <v>12</v>
      </c>
      <c r="C97" s="9">
        <v>175.45</v>
      </c>
    </row>
    <row r="98" spans="1:3" x14ac:dyDescent="0.3">
      <c r="A98" s="7">
        <v>45442</v>
      </c>
      <c r="B98" s="8" t="s">
        <v>9</v>
      </c>
      <c r="C98" s="9">
        <v>129.91999999999999</v>
      </c>
    </row>
    <row r="99" spans="1:3" x14ac:dyDescent="0.3">
      <c r="A99" s="7">
        <v>45442</v>
      </c>
      <c r="B99" s="8" t="s">
        <v>3</v>
      </c>
      <c r="C99" s="9">
        <v>8.9700000000000006</v>
      </c>
    </row>
    <row r="100" spans="1:3" x14ac:dyDescent="0.3">
      <c r="A100" s="7">
        <v>45442</v>
      </c>
      <c r="B100" s="8" t="s">
        <v>8</v>
      </c>
      <c r="C100" s="9">
        <v>31.04</v>
      </c>
    </row>
    <row r="101" spans="1:3" x14ac:dyDescent="0.3">
      <c r="A101" s="7">
        <v>45443</v>
      </c>
      <c r="B101" s="8" t="s">
        <v>5</v>
      </c>
      <c r="C101" s="9">
        <v>22.33</v>
      </c>
    </row>
    <row r="102" spans="1:3" x14ac:dyDescent="0.3">
      <c r="A102" s="7">
        <v>45443</v>
      </c>
      <c r="B102" s="8" t="s">
        <v>3</v>
      </c>
      <c r="C102" s="9">
        <v>12.65</v>
      </c>
    </row>
    <row r="103" spans="1:3" x14ac:dyDescent="0.3">
      <c r="A103" s="7">
        <v>45443</v>
      </c>
      <c r="B103" s="8" t="s">
        <v>11</v>
      </c>
      <c r="C103" s="9">
        <v>40.450000000000003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302B3-9753-4475-A093-F56D38C6D7DF}">
  <dimension ref="A1:C103"/>
  <sheetViews>
    <sheetView topLeftCell="A69" workbookViewId="0">
      <selection activeCell="A2" sqref="A2:C90"/>
    </sheetView>
  </sheetViews>
  <sheetFormatPr defaultRowHeight="14.4" x14ac:dyDescent="0.3"/>
  <cols>
    <col min="1" max="1" width="23.5546875" customWidth="1"/>
    <col min="2" max="2" width="25.6640625" customWidth="1"/>
    <col min="3" max="3" width="23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45444</v>
      </c>
      <c r="B2" s="8" t="s">
        <v>3</v>
      </c>
      <c r="C2" s="6">
        <v>12.68</v>
      </c>
    </row>
    <row r="3" spans="1:3" x14ac:dyDescent="0.3">
      <c r="A3" s="4">
        <v>45446</v>
      </c>
      <c r="B3" s="8" t="s">
        <v>5</v>
      </c>
      <c r="C3" s="6">
        <v>33.17</v>
      </c>
    </row>
    <row r="4" spans="1:3" x14ac:dyDescent="0.3">
      <c r="A4" s="4">
        <v>45446</v>
      </c>
      <c r="B4" s="8" t="s">
        <v>9</v>
      </c>
      <c r="C4" s="6">
        <v>142.93</v>
      </c>
    </row>
    <row r="5" spans="1:3" x14ac:dyDescent="0.3">
      <c r="A5" s="4">
        <v>45446</v>
      </c>
      <c r="B5" s="8" t="s">
        <v>8</v>
      </c>
      <c r="C5" s="6">
        <v>34.909999999999997</v>
      </c>
    </row>
    <row r="6" spans="1:3" x14ac:dyDescent="0.3">
      <c r="A6" s="4">
        <v>45446</v>
      </c>
      <c r="B6" s="8" t="s">
        <v>4</v>
      </c>
      <c r="C6" s="6">
        <v>32.950000000000003</v>
      </c>
    </row>
    <row r="7" spans="1:3" x14ac:dyDescent="0.3">
      <c r="A7" s="4">
        <v>45447</v>
      </c>
      <c r="B7" s="8" t="s">
        <v>3</v>
      </c>
      <c r="C7" s="6">
        <v>12.04</v>
      </c>
    </row>
    <row r="8" spans="1:3" x14ac:dyDescent="0.3">
      <c r="A8" s="4">
        <v>45447</v>
      </c>
      <c r="B8" s="8" t="s">
        <v>12</v>
      </c>
      <c r="C8" s="6">
        <v>181.57</v>
      </c>
    </row>
    <row r="9" spans="1:3" x14ac:dyDescent="0.3">
      <c r="A9" s="4">
        <v>45447</v>
      </c>
      <c r="B9" s="8" t="s">
        <v>9</v>
      </c>
      <c r="C9" s="6">
        <v>122.23</v>
      </c>
    </row>
    <row r="10" spans="1:3" x14ac:dyDescent="0.3">
      <c r="A10" s="4">
        <v>45447</v>
      </c>
      <c r="B10" s="8" t="s">
        <v>3</v>
      </c>
      <c r="C10" s="6">
        <v>12.87</v>
      </c>
    </row>
    <row r="11" spans="1:3" x14ac:dyDescent="0.3">
      <c r="A11" s="4">
        <v>45448</v>
      </c>
      <c r="B11" s="8" t="s">
        <v>5</v>
      </c>
      <c r="C11" s="6">
        <v>31.96</v>
      </c>
    </row>
    <row r="12" spans="1:3" x14ac:dyDescent="0.3">
      <c r="A12" s="4">
        <v>45448</v>
      </c>
      <c r="B12" s="8" t="s">
        <v>8</v>
      </c>
      <c r="C12" s="6">
        <v>38.14</v>
      </c>
    </row>
    <row r="13" spans="1:3" x14ac:dyDescent="0.3">
      <c r="A13" s="4">
        <v>45448</v>
      </c>
      <c r="B13" s="8" t="s">
        <v>3</v>
      </c>
      <c r="C13" s="6">
        <v>11.86</v>
      </c>
    </row>
    <row r="14" spans="1:3" x14ac:dyDescent="0.3">
      <c r="A14" s="4">
        <v>45449</v>
      </c>
      <c r="B14" s="8" t="s">
        <v>9</v>
      </c>
      <c r="C14" s="6">
        <v>116.2</v>
      </c>
    </row>
    <row r="15" spans="1:3" x14ac:dyDescent="0.3">
      <c r="A15" s="4">
        <v>45449</v>
      </c>
      <c r="B15" s="8" t="s">
        <v>12</v>
      </c>
      <c r="C15" s="6">
        <v>145.66</v>
      </c>
    </row>
    <row r="16" spans="1:3" x14ac:dyDescent="0.3">
      <c r="A16" s="4">
        <v>45449</v>
      </c>
      <c r="B16" s="8" t="s">
        <v>3</v>
      </c>
      <c r="C16" s="6">
        <v>7.19</v>
      </c>
    </row>
    <row r="17" spans="1:3" x14ac:dyDescent="0.3">
      <c r="A17" s="4">
        <v>45450</v>
      </c>
      <c r="B17" s="8" t="s">
        <v>5</v>
      </c>
      <c r="C17" s="6">
        <v>43.11</v>
      </c>
    </row>
    <row r="18" spans="1:3" x14ac:dyDescent="0.3">
      <c r="A18" s="4">
        <v>45450</v>
      </c>
      <c r="B18" s="8" t="s">
        <v>11</v>
      </c>
      <c r="C18" s="6">
        <v>39.92</v>
      </c>
    </row>
    <row r="19" spans="1:3" x14ac:dyDescent="0.3">
      <c r="A19" s="4">
        <v>45450</v>
      </c>
      <c r="B19" s="8" t="s">
        <v>8</v>
      </c>
      <c r="C19" s="6">
        <v>37.82</v>
      </c>
    </row>
    <row r="20" spans="1:3" x14ac:dyDescent="0.3">
      <c r="A20" s="4">
        <v>45450</v>
      </c>
      <c r="B20" s="8" t="s">
        <v>9</v>
      </c>
      <c r="C20" s="6">
        <v>120.6</v>
      </c>
    </row>
    <row r="21" spans="1:3" x14ac:dyDescent="0.3">
      <c r="A21" s="4">
        <v>45450</v>
      </c>
      <c r="B21" s="8" t="s">
        <v>3</v>
      </c>
      <c r="C21" s="6">
        <v>12.81</v>
      </c>
    </row>
    <row r="22" spans="1:3" x14ac:dyDescent="0.3">
      <c r="A22" s="4">
        <v>45451</v>
      </c>
      <c r="B22" s="8" t="s">
        <v>8</v>
      </c>
      <c r="C22" s="6">
        <v>28.04</v>
      </c>
    </row>
    <row r="23" spans="1:3" x14ac:dyDescent="0.3">
      <c r="A23" s="4">
        <v>45453</v>
      </c>
      <c r="B23" s="8" t="s">
        <v>4</v>
      </c>
      <c r="C23" s="6">
        <v>31.93</v>
      </c>
    </row>
    <row r="24" spans="1:3" x14ac:dyDescent="0.3">
      <c r="A24" s="4">
        <v>45453</v>
      </c>
      <c r="B24" s="8" t="s">
        <v>13</v>
      </c>
      <c r="C24" s="6">
        <v>80.28</v>
      </c>
    </row>
    <row r="25" spans="1:3" x14ac:dyDescent="0.3">
      <c r="A25" s="4">
        <v>45453</v>
      </c>
      <c r="B25" s="8" t="s">
        <v>5</v>
      </c>
      <c r="C25" s="6">
        <v>40.64</v>
      </c>
    </row>
    <row r="26" spans="1:3" x14ac:dyDescent="0.3">
      <c r="A26" s="4">
        <v>45453</v>
      </c>
      <c r="B26" s="8" t="s">
        <v>9</v>
      </c>
      <c r="C26" s="6">
        <v>0.05</v>
      </c>
    </row>
    <row r="27" spans="1:3" x14ac:dyDescent="0.3">
      <c r="A27" s="4">
        <v>45453</v>
      </c>
      <c r="B27" s="8" t="s">
        <v>9</v>
      </c>
      <c r="C27" s="9">
        <v>82.66</v>
      </c>
    </row>
    <row r="28" spans="1:3" x14ac:dyDescent="0.3">
      <c r="A28" s="4">
        <v>45453</v>
      </c>
      <c r="B28" s="8" t="s">
        <v>3</v>
      </c>
      <c r="C28" s="9">
        <v>8.09</v>
      </c>
    </row>
    <row r="29" spans="1:3" x14ac:dyDescent="0.3">
      <c r="A29" s="4">
        <v>45453</v>
      </c>
      <c r="B29" s="8" t="s">
        <v>8</v>
      </c>
      <c r="C29" s="9">
        <v>30.04</v>
      </c>
    </row>
    <row r="30" spans="1:3" x14ac:dyDescent="0.3">
      <c r="A30" s="4">
        <v>45454</v>
      </c>
      <c r="B30" s="8" t="s">
        <v>12</v>
      </c>
      <c r="C30" s="9">
        <v>157.28</v>
      </c>
    </row>
    <row r="31" spans="1:3" x14ac:dyDescent="0.3">
      <c r="A31" s="4">
        <v>45454</v>
      </c>
      <c r="B31" s="8" t="s">
        <v>3</v>
      </c>
      <c r="C31" s="6">
        <v>10.71</v>
      </c>
    </row>
    <row r="32" spans="1:3" x14ac:dyDescent="0.3">
      <c r="A32" s="4">
        <v>45454</v>
      </c>
      <c r="B32" s="8" t="s">
        <v>8</v>
      </c>
      <c r="C32" s="9">
        <v>34.5</v>
      </c>
    </row>
    <row r="33" spans="1:3" x14ac:dyDescent="0.3">
      <c r="A33" s="4">
        <v>45454</v>
      </c>
      <c r="B33" s="8" t="s">
        <v>9</v>
      </c>
      <c r="C33" s="9">
        <v>136.43</v>
      </c>
    </row>
    <row r="34" spans="1:3" x14ac:dyDescent="0.3">
      <c r="A34" s="4">
        <v>45455</v>
      </c>
      <c r="B34" s="8" t="s">
        <v>3</v>
      </c>
      <c r="C34" s="9">
        <v>11.98</v>
      </c>
    </row>
    <row r="35" spans="1:3" x14ac:dyDescent="0.3">
      <c r="A35" s="4">
        <v>45455</v>
      </c>
      <c r="B35" s="8" t="s">
        <v>5</v>
      </c>
      <c r="C35" s="9">
        <v>35.64</v>
      </c>
    </row>
    <row r="36" spans="1:3" x14ac:dyDescent="0.3">
      <c r="A36" s="4">
        <v>45456</v>
      </c>
      <c r="B36" s="8" t="s">
        <v>8</v>
      </c>
      <c r="C36" s="9">
        <v>36.659999999999997</v>
      </c>
    </row>
    <row r="37" spans="1:3" x14ac:dyDescent="0.3">
      <c r="A37" s="4">
        <v>45456</v>
      </c>
      <c r="B37" s="8" t="s">
        <v>9</v>
      </c>
      <c r="C37" s="9">
        <v>124.85</v>
      </c>
    </row>
    <row r="38" spans="1:3" x14ac:dyDescent="0.3">
      <c r="A38" s="4">
        <v>45456</v>
      </c>
      <c r="B38" s="8" t="s">
        <v>3</v>
      </c>
      <c r="C38" s="9">
        <v>11.04</v>
      </c>
    </row>
    <row r="39" spans="1:3" x14ac:dyDescent="0.3">
      <c r="A39" s="4">
        <v>45456</v>
      </c>
      <c r="B39" s="8" t="s">
        <v>4</v>
      </c>
      <c r="C39" s="9">
        <v>34.81</v>
      </c>
    </row>
    <row r="40" spans="1:3" x14ac:dyDescent="0.3">
      <c r="A40" s="4">
        <v>45456</v>
      </c>
      <c r="B40" s="8" t="s">
        <v>11</v>
      </c>
      <c r="C40" s="9">
        <v>42.23</v>
      </c>
    </row>
    <row r="41" spans="1:3" x14ac:dyDescent="0.3">
      <c r="A41" s="7">
        <v>45457</v>
      </c>
      <c r="B41" s="8" t="s">
        <v>9</v>
      </c>
      <c r="C41" s="9">
        <v>104.49</v>
      </c>
    </row>
    <row r="42" spans="1:3" x14ac:dyDescent="0.3">
      <c r="A42" s="7">
        <v>45457</v>
      </c>
      <c r="B42" s="8" t="s">
        <v>3</v>
      </c>
      <c r="C42" s="9">
        <v>11.13</v>
      </c>
    </row>
    <row r="43" spans="1:3" x14ac:dyDescent="0.3">
      <c r="A43" s="7">
        <v>45457</v>
      </c>
      <c r="B43" s="8" t="s">
        <v>8</v>
      </c>
      <c r="C43" s="9">
        <v>38.58</v>
      </c>
    </row>
    <row r="44" spans="1:3" x14ac:dyDescent="0.3">
      <c r="A44" s="7">
        <v>45457</v>
      </c>
      <c r="B44" s="8" t="s">
        <v>5</v>
      </c>
      <c r="C44" s="9">
        <v>30.64</v>
      </c>
    </row>
    <row r="45" spans="1:3" x14ac:dyDescent="0.3">
      <c r="A45" s="7">
        <v>45457</v>
      </c>
      <c r="B45" s="8" t="s">
        <v>12</v>
      </c>
      <c r="C45" s="9">
        <v>176.38</v>
      </c>
    </row>
    <row r="46" spans="1:3" x14ac:dyDescent="0.3">
      <c r="A46" s="7">
        <v>45460</v>
      </c>
      <c r="B46" s="8" t="s">
        <v>11</v>
      </c>
      <c r="C46" s="9">
        <v>29.98</v>
      </c>
    </row>
    <row r="47" spans="1:3" x14ac:dyDescent="0.3">
      <c r="A47" s="7">
        <v>45460</v>
      </c>
      <c r="B47" s="8" t="s">
        <v>4</v>
      </c>
      <c r="C47" s="9">
        <v>32.950000000000003</v>
      </c>
    </row>
    <row r="48" spans="1:3" x14ac:dyDescent="0.3">
      <c r="A48" s="7">
        <v>45460</v>
      </c>
      <c r="B48" s="8" t="s">
        <v>3</v>
      </c>
      <c r="C48" s="9">
        <v>12.9</v>
      </c>
    </row>
    <row r="49" spans="1:3" x14ac:dyDescent="0.3">
      <c r="A49" s="7">
        <v>45460</v>
      </c>
      <c r="B49" s="8" t="s">
        <v>8</v>
      </c>
      <c r="C49" s="9">
        <v>30.51</v>
      </c>
    </row>
    <row r="50" spans="1:3" x14ac:dyDescent="0.3">
      <c r="A50" s="7">
        <v>45460</v>
      </c>
      <c r="B50" s="8" t="s">
        <v>9</v>
      </c>
      <c r="C50" s="9">
        <v>111.8</v>
      </c>
    </row>
    <row r="51" spans="1:3" x14ac:dyDescent="0.3">
      <c r="A51" s="7">
        <v>45460</v>
      </c>
      <c r="B51" s="8" t="s">
        <v>3</v>
      </c>
      <c r="C51" s="9">
        <v>9.7899999999999991</v>
      </c>
    </row>
    <row r="52" spans="1:3" x14ac:dyDescent="0.3">
      <c r="A52" s="7">
        <v>45461</v>
      </c>
      <c r="B52" s="8" t="s">
        <v>11</v>
      </c>
      <c r="C52" s="9">
        <v>37.72</v>
      </c>
    </row>
    <row r="53" spans="1:3" x14ac:dyDescent="0.3">
      <c r="A53" s="7">
        <v>45461</v>
      </c>
      <c r="B53" s="8" t="s">
        <v>8</v>
      </c>
      <c r="C53" s="9">
        <v>31.93</v>
      </c>
    </row>
    <row r="54" spans="1:3" x14ac:dyDescent="0.3">
      <c r="A54" s="7">
        <v>45461</v>
      </c>
      <c r="B54" s="8" t="s">
        <v>3</v>
      </c>
      <c r="C54" s="9">
        <v>13.32</v>
      </c>
    </row>
    <row r="55" spans="1:3" x14ac:dyDescent="0.3">
      <c r="A55" s="7">
        <v>45462</v>
      </c>
      <c r="B55" s="8" t="s">
        <v>5</v>
      </c>
      <c r="C55" s="6">
        <v>30.06</v>
      </c>
    </row>
    <row r="56" spans="1:3" x14ac:dyDescent="0.3">
      <c r="A56" s="7">
        <v>45462</v>
      </c>
      <c r="B56" s="8" t="s">
        <v>12</v>
      </c>
      <c r="C56" s="9">
        <v>147.49</v>
      </c>
    </row>
    <row r="57" spans="1:3" x14ac:dyDescent="0.3">
      <c r="A57" s="7">
        <v>45462</v>
      </c>
      <c r="B57" s="8" t="s">
        <v>3</v>
      </c>
      <c r="C57" s="9">
        <v>10.63</v>
      </c>
    </row>
    <row r="58" spans="1:3" x14ac:dyDescent="0.3">
      <c r="A58" s="7">
        <v>45462</v>
      </c>
      <c r="B58" s="8" t="s">
        <v>9</v>
      </c>
      <c r="C58" s="9">
        <v>126.41</v>
      </c>
    </row>
    <row r="59" spans="1:3" x14ac:dyDescent="0.3">
      <c r="A59" s="7">
        <v>45463</v>
      </c>
      <c r="B59" s="8" t="s">
        <v>5</v>
      </c>
      <c r="C59" s="9">
        <v>39.46</v>
      </c>
    </row>
    <row r="60" spans="1:3" x14ac:dyDescent="0.3">
      <c r="A60" s="7">
        <v>45463</v>
      </c>
      <c r="B60" s="8" t="s">
        <v>4</v>
      </c>
      <c r="C60" s="9">
        <v>31.04</v>
      </c>
    </row>
    <row r="61" spans="1:3" x14ac:dyDescent="0.3">
      <c r="A61" s="7">
        <v>45463</v>
      </c>
      <c r="B61" s="8" t="s">
        <v>8</v>
      </c>
      <c r="C61" s="9">
        <v>38.07</v>
      </c>
    </row>
    <row r="62" spans="1:3" x14ac:dyDescent="0.3">
      <c r="A62" s="7">
        <v>45463</v>
      </c>
      <c r="B62" s="8" t="s">
        <v>3</v>
      </c>
      <c r="C62" s="6">
        <v>12.04</v>
      </c>
    </row>
    <row r="63" spans="1:3" x14ac:dyDescent="0.3">
      <c r="A63" s="7">
        <v>45463</v>
      </c>
      <c r="B63" s="8" t="s">
        <v>9</v>
      </c>
      <c r="C63" s="9">
        <v>98.87</v>
      </c>
    </row>
    <row r="64" spans="1:3" x14ac:dyDescent="0.3">
      <c r="A64" s="7">
        <v>45464</v>
      </c>
      <c r="B64" s="8" t="s">
        <v>8</v>
      </c>
      <c r="C64" s="9">
        <v>34.590000000000003</v>
      </c>
    </row>
    <row r="65" spans="1:3" x14ac:dyDescent="0.3">
      <c r="A65" s="7">
        <v>45464</v>
      </c>
      <c r="B65" s="8" t="s">
        <v>10</v>
      </c>
      <c r="C65" s="9">
        <v>9.9600000000000009</v>
      </c>
    </row>
    <row r="66" spans="1:3" x14ac:dyDescent="0.3">
      <c r="A66" s="7">
        <v>45465</v>
      </c>
      <c r="B66" s="8" t="s">
        <v>11</v>
      </c>
      <c r="C66" s="6">
        <v>40.22</v>
      </c>
    </row>
    <row r="67" spans="1:3" x14ac:dyDescent="0.3">
      <c r="A67" s="7">
        <v>45465</v>
      </c>
      <c r="B67" s="8" t="s">
        <v>8</v>
      </c>
      <c r="C67" s="9">
        <v>29.04</v>
      </c>
    </row>
    <row r="68" spans="1:3" x14ac:dyDescent="0.3">
      <c r="A68" s="7">
        <v>45465</v>
      </c>
      <c r="B68" s="8" t="s">
        <v>3</v>
      </c>
      <c r="C68" s="9">
        <v>10.9</v>
      </c>
    </row>
    <row r="69" spans="1:3" x14ac:dyDescent="0.3">
      <c r="A69" s="7">
        <v>45467</v>
      </c>
      <c r="B69" s="8" t="s">
        <v>4</v>
      </c>
      <c r="C69" s="9">
        <v>33.32</v>
      </c>
    </row>
    <row r="70" spans="1:3" x14ac:dyDescent="0.3">
      <c r="A70" s="7">
        <v>45467</v>
      </c>
      <c r="B70" s="8" t="s">
        <v>5</v>
      </c>
      <c r="C70" s="9">
        <v>31.8</v>
      </c>
    </row>
    <row r="71" spans="1:3" x14ac:dyDescent="0.3">
      <c r="A71" s="7">
        <v>45467</v>
      </c>
      <c r="B71" s="8" t="s">
        <v>12</v>
      </c>
      <c r="C71" s="9">
        <v>161.84</v>
      </c>
    </row>
    <row r="72" spans="1:3" x14ac:dyDescent="0.3">
      <c r="A72" s="7">
        <v>45467</v>
      </c>
      <c r="B72" s="8" t="s">
        <v>3</v>
      </c>
      <c r="C72" s="9">
        <v>7.19</v>
      </c>
    </row>
    <row r="73" spans="1:3" x14ac:dyDescent="0.3">
      <c r="A73" s="7">
        <v>45468</v>
      </c>
      <c r="B73" s="8" t="s">
        <v>9</v>
      </c>
      <c r="C73" s="9">
        <v>112.24</v>
      </c>
    </row>
    <row r="74" spans="1:3" x14ac:dyDescent="0.3">
      <c r="A74" s="7">
        <v>45468</v>
      </c>
      <c r="B74" s="8" t="s">
        <v>8</v>
      </c>
      <c r="C74" s="9">
        <v>29.05</v>
      </c>
    </row>
    <row r="75" spans="1:3" x14ac:dyDescent="0.3">
      <c r="A75" s="7">
        <v>45468</v>
      </c>
      <c r="B75" s="8" t="s">
        <v>3</v>
      </c>
      <c r="C75" s="9">
        <v>10.08</v>
      </c>
    </row>
    <row r="76" spans="1:3" x14ac:dyDescent="0.3">
      <c r="A76" s="7">
        <v>45468</v>
      </c>
      <c r="B76" s="8" t="s">
        <v>5</v>
      </c>
      <c r="C76" s="9">
        <v>34.78</v>
      </c>
    </row>
    <row r="77" spans="1:3" x14ac:dyDescent="0.3">
      <c r="A77" s="7">
        <v>45468</v>
      </c>
      <c r="B77" s="8" t="s">
        <v>3</v>
      </c>
      <c r="C77" s="9">
        <v>8</v>
      </c>
    </row>
    <row r="78" spans="1:3" x14ac:dyDescent="0.3">
      <c r="A78" s="7">
        <v>45469</v>
      </c>
      <c r="B78" s="8" t="s">
        <v>4</v>
      </c>
      <c r="C78" s="9">
        <v>31.91</v>
      </c>
    </row>
    <row r="79" spans="1:3" x14ac:dyDescent="0.3">
      <c r="A79" s="7">
        <v>45469</v>
      </c>
      <c r="B79" s="8" t="s">
        <v>3</v>
      </c>
      <c r="C79" s="9">
        <v>10.34</v>
      </c>
    </row>
    <row r="80" spans="1:3" x14ac:dyDescent="0.3">
      <c r="A80" s="7">
        <v>45469</v>
      </c>
      <c r="B80" s="8" t="s">
        <v>8</v>
      </c>
      <c r="C80" s="9">
        <v>33.11</v>
      </c>
    </row>
    <row r="81" spans="1:3" x14ac:dyDescent="0.3">
      <c r="A81" s="7">
        <v>45469</v>
      </c>
      <c r="B81" s="8" t="s">
        <v>11</v>
      </c>
      <c r="C81" s="9">
        <v>34.54</v>
      </c>
    </row>
    <row r="82" spans="1:3" x14ac:dyDescent="0.3">
      <c r="A82" s="7">
        <v>45470</v>
      </c>
      <c r="B82" s="8" t="s">
        <v>9</v>
      </c>
      <c r="C82" s="9">
        <v>143.11000000000001</v>
      </c>
    </row>
    <row r="83" spans="1:3" x14ac:dyDescent="0.3">
      <c r="A83" s="7">
        <v>45470</v>
      </c>
      <c r="B83" s="8" t="s">
        <v>3</v>
      </c>
      <c r="C83" s="9">
        <v>12.04</v>
      </c>
    </row>
    <row r="84" spans="1:3" x14ac:dyDescent="0.3">
      <c r="A84" s="7">
        <v>45470</v>
      </c>
      <c r="B84" s="8" t="s">
        <v>12</v>
      </c>
      <c r="C84" s="9">
        <v>169.92</v>
      </c>
    </row>
    <row r="85" spans="1:3" x14ac:dyDescent="0.3">
      <c r="A85" s="7">
        <v>45471</v>
      </c>
      <c r="B85" s="8" t="s">
        <v>8</v>
      </c>
      <c r="C85" s="9">
        <v>35.67</v>
      </c>
    </row>
    <row r="86" spans="1:3" x14ac:dyDescent="0.3">
      <c r="A86" s="7">
        <v>45471</v>
      </c>
      <c r="B86" s="8" t="s">
        <v>3</v>
      </c>
      <c r="C86" s="9">
        <v>11.8</v>
      </c>
    </row>
    <row r="87" spans="1:3" x14ac:dyDescent="0.3">
      <c r="A87" s="7">
        <v>45471</v>
      </c>
      <c r="B87" s="8" t="s">
        <v>9</v>
      </c>
      <c r="C87" s="9">
        <v>131.28</v>
      </c>
    </row>
    <row r="88" spans="1:3" x14ac:dyDescent="0.3">
      <c r="A88" s="7">
        <v>45471</v>
      </c>
      <c r="B88" s="8" t="s">
        <v>13</v>
      </c>
      <c r="C88" s="9">
        <v>118.1</v>
      </c>
    </row>
    <row r="89" spans="1:3" x14ac:dyDescent="0.3">
      <c r="A89" s="7">
        <v>45471</v>
      </c>
      <c r="B89" s="8" t="s">
        <v>10</v>
      </c>
      <c r="C89" s="9">
        <v>34.72</v>
      </c>
    </row>
    <row r="90" spans="1:3" x14ac:dyDescent="0.3">
      <c r="A90" s="7">
        <v>45472</v>
      </c>
      <c r="B90" s="8" t="s">
        <v>4</v>
      </c>
      <c r="C90" s="9">
        <v>34.4</v>
      </c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5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  <row r="99" spans="1:3" x14ac:dyDescent="0.3">
      <c r="A99" s="7"/>
      <c r="B99" s="8"/>
      <c r="C99" s="9"/>
    </row>
    <row r="100" spans="1:3" x14ac:dyDescent="0.3">
      <c r="A100" s="7"/>
      <c r="B100" s="8"/>
      <c r="C100" s="9"/>
    </row>
    <row r="101" spans="1:3" x14ac:dyDescent="0.3">
      <c r="A101" s="7"/>
      <c r="B101" s="8"/>
      <c r="C101" s="9"/>
    </row>
    <row r="102" spans="1:3" x14ac:dyDescent="0.3">
      <c r="A102" s="7"/>
      <c r="B102" s="8"/>
      <c r="C102" s="9"/>
    </row>
    <row r="103" spans="1:3" x14ac:dyDescent="0.3">
      <c r="A103" s="7"/>
      <c r="B103" s="8"/>
      <c r="C103" s="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3D87E-0F9F-4D5F-B3A4-0EB4B5BAC229}">
  <dimension ref="A1:C106"/>
  <sheetViews>
    <sheetView topLeftCell="A80" workbookViewId="0">
      <selection activeCell="A2" sqref="A2:C106"/>
    </sheetView>
  </sheetViews>
  <sheetFormatPr defaultRowHeight="14.4" x14ac:dyDescent="0.3"/>
  <cols>
    <col min="1" max="1" width="24.88671875" customWidth="1"/>
    <col min="2" max="2" width="24.109375" customWidth="1"/>
    <col min="3" max="3" width="29.55468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45474</v>
      </c>
      <c r="B2" s="8" t="s">
        <v>11</v>
      </c>
      <c r="C2" s="6">
        <v>44.59</v>
      </c>
    </row>
    <row r="3" spans="1:3" x14ac:dyDescent="0.3">
      <c r="A3" s="4">
        <v>45474</v>
      </c>
      <c r="B3" s="8" t="s">
        <v>8</v>
      </c>
      <c r="C3" s="6">
        <v>31.69</v>
      </c>
    </row>
    <row r="4" spans="1:3" x14ac:dyDescent="0.3">
      <c r="A4" s="4">
        <v>45474</v>
      </c>
      <c r="B4" s="8" t="s">
        <v>3</v>
      </c>
      <c r="C4" s="6">
        <v>11.67</v>
      </c>
    </row>
    <row r="5" spans="1:3" x14ac:dyDescent="0.3">
      <c r="A5" s="4">
        <v>45474</v>
      </c>
      <c r="B5" s="8" t="s">
        <v>9</v>
      </c>
      <c r="C5" s="6">
        <v>101.47</v>
      </c>
    </row>
    <row r="6" spans="1:3" x14ac:dyDescent="0.3">
      <c r="A6" s="4">
        <v>45474</v>
      </c>
      <c r="B6" s="8" t="s">
        <v>3</v>
      </c>
      <c r="C6" s="6">
        <v>7.74</v>
      </c>
    </row>
    <row r="7" spans="1:3" x14ac:dyDescent="0.3">
      <c r="A7" s="4">
        <v>45475</v>
      </c>
      <c r="B7" s="8" t="s">
        <v>8</v>
      </c>
      <c r="C7" s="6">
        <v>34.43</v>
      </c>
    </row>
    <row r="8" spans="1:3" x14ac:dyDescent="0.3">
      <c r="A8" s="4">
        <v>45475</v>
      </c>
      <c r="B8" s="8" t="s">
        <v>11</v>
      </c>
      <c r="C8" s="6">
        <v>38.549999999999997</v>
      </c>
    </row>
    <row r="9" spans="1:3" x14ac:dyDescent="0.3">
      <c r="A9" s="4">
        <v>45475</v>
      </c>
      <c r="B9" s="8" t="s">
        <v>3</v>
      </c>
      <c r="C9" s="6">
        <v>4.99</v>
      </c>
    </row>
    <row r="10" spans="1:3" x14ac:dyDescent="0.3">
      <c r="A10" s="4">
        <v>45475</v>
      </c>
      <c r="B10" s="8" t="s">
        <v>3</v>
      </c>
      <c r="C10" s="6">
        <v>7.55</v>
      </c>
    </row>
    <row r="11" spans="1:3" x14ac:dyDescent="0.3">
      <c r="A11" s="4">
        <v>45476</v>
      </c>
      <c r="B11" s="8" t="s">
        <v>12</v>
      </c>
      <c r="C11" s="6">
        <v>167.03</v>
      </c>
    </row>
    <row r="12" spans="1:3" x14ac:dyDescent="0.3">
      <c r="A12" s="4">
        <v>45476</v>
      </c>
      <c r="B12" s="8" t="s">
        <v>8</v>
      </c>
      <c r="C12" s="6">
        <v>30.2</v>
      </c>
    </row>
    <row r="13" spans="1:3" x14ac:dyDescent="0.3">
      <c r="A13" s="4">
        <v>45476</v>
      </c>
      <c r="B13" s="8" t="s">
        <v>4</v>
      </c>
      <c r="C13" s="6">
        <v>34.46</v>
      </c>
    </row>
    <row r="14" spans="1:3" x14ac:dyDescent="0.3">
      <c r="A14" s="4">
        <v>45476</v>
      </c>
      <c r="B14" s="8" t="s">
        <v>9</v>
      </c>
      <c r="C14" s="6">
        <v>107.93</v>
      </c>
    </row>
    <row r="15" spans="1:3" x14ac:dyDescent="0.3">
      <c r="A15" s="4">
        <v>45477</v>
      </c>
      <c r="B15" s="8" t="s">
        <v>11</v>
      </c>
      <c r="C15" s="6">
        <v>42.39</v>
      </c>
    </row>
    <row r="16" spans="1:3" x14ac:dyDescent="0.3">
      <c r="A16" s="4">
        <v>45477</v>
      </c>
      <c r="B16" s="8" t="s">
        <v>8</v>
      </c>
      <c r="C16" s="6">
        <v>31.61</v>
      </c>
    </row>
    <row r="17" spans="1:3" x14ac:dyDescent="0.3">
      <c r="A17" s="4">
        <v>45477</v>
      </c>
      <c r="B17" s="8" t="s">
        <v>3</v>
      </c>
      <c r="C17" s="6">
        <v>11.39</v>
      </c>
    </row>
    <row r="18" spans="1:3" x14ac:dyDescent="0.3">
      <c r="A18" s="4">
        <v>45477</v>
      </c>
      <c r="B18" s="8" t="s">
        <v>3</v>
      </c>
      <c r="C18" s="6">
        <v>11.04</v>
      </c>
    </row>
    <row r="19" spans="1:3" x14ac:dyDescent="0.3">
      <c r="A19" s="4">
        <v>45478</v>
      </c>
      <c r="B19" s="8" t="s">
        <v>11</v>
      </c>
      <c r="C19" s="6">
        <v>33.700000000000003</v>
      </c>
    </row>
    <row r="20" spans="1:3" x14ac:dyDescent="0.3">
      <c r="A20" s="4">
        <v>45478</v>
      </c>
      <c r="B20" s="8" t="s">
        <v>12</v>
      </c>
      <c r="C20" s="6">
        <v>169.41</v>
      </c>
    </row>
    <row r="21" spans="1:3" x14ac:dyDescent="0.3">
      <c r="A21" s="4">
        <v>45478</v>
      </c>
      <c r="B21" s="8" t="s">
        <v>9</v>
      </c>
      <c r="C21" s="6">
        <v>118.62</v>
      </c>
    </row>
    <row r="22" spans="1:3" x14ac:dyDescent="0.3">
      <c r="A22" s="4">
        <v>45478</v>
      </c>
      <c r="B22" s="8" t="s">
        <v>3</v>
      </c>
      <c r="C22" s="6">
        <v>12.84</v>
      </c>
    </row>
    <row r="23" spans="1:3" x14ac:dyDescent="0.3">
      <c r="A23" s="4">
        <v>45479</v>
      </c>
      <c r="B23" s="8" t="s">
        <v>8</v>
      </c>
      <c r="C23" s="6">
        <v>45.89</v>
      </c>
    </row>
    <row r="24" spans="1:3" x14ac:dyDescent="0.3">
      <c r="A24" s="4">
        <v>45481</v>
      </c>
      <c r="B24" s="8" t="s">
        <v>4</v>
      </c>
      <c r="C24" s="6">
        <v>33.26</v>
      </c>
    </row>
    <row r="25" spans="1:3" x14ac:dyDescent="0.3">
      <c r="A25" s="4">
        <v>45481</v>
      </c>
      <c r="B25" s="8" t="s">
        <v>3</v>
      </c>
      <c r="C25" s="6">
        <v>11.92</v>
      </c>
    </row>
    <row r="26" spans="1:3" x14ac:dyDescent="0.3">
      <c r="A26" s="4">
        <v>45481</v>
      </c>
      <c r="B26" s="8" t="s">
        <v>8</v>
      </c>
      <c r="C26" s="6">
        <v>36.04</v>
      </c>
    </row>
    <row r="27" spans="1:3" x14ac:dyDescent="0.3">
      <c r="A27" s="4">
        <v>45482</v>
      </c>
      <c r="B27" s="8" t="s">
        <v>9</v>
      </c>
      <c r="C27" s="9">
        <v>128.74</v>
      </c>
    </row>
    <row r="28" spans="1:3" x14ac:dyDescent="0.3">
      <c r="A28" s="4">
        <v>45482</v>
      </c>
      <c r="B28" s="8" t="s">
        <v>3</v>
      </c>
      <c r="C28" s="9">
        <v>12.14</v>
      </c>
    </row>
    <row r="29" spans="1:3" x14ac:dyDescent="0.3">
      <c r="A29" s="4">
        <v>45482</v>
      </c>
      <c r="B29" s="8" t="s">
        <v>11</v>
      </c>
      <c r="C29" s="9">
        <v>37.57</v>
      </c>
    </row>
    <row r="30" spans="1:3" x14ac:dyDescent="0.3">
      <c r="A30" s="4">
        <v>45483</v>
      </c>
      <c r="B30" s="8" t="s">
        <v>12</v>
      </c>
      <c r="C30" s="9">
        <v>135.19999999999999</v>
      </c>
    </row>
    <row r="31" spans="1:3" x14ac:dyDescent="0.3">
      <c r="A31" s="4">
        <v>45483</v>
      </c>
      <c r="B31" s="8" t="s">
        <v>8</v>
      </c>
      <c r="C31" s="6">
        <v>37.99</v>
      </c>
    </row>
    <row r="32" spans="1:3" x14ac:dyDescent="0.3">
      <c r="A32" s="4">
        <v>45483</v>
      </c>
      <c r="B32" s="8" t="s">
        <v>3</v>
      </c>
      <c r="C32" s="9">
        <v>9.14</v>
      </c>
    </row>
    <row r="33" spans="1:3" x14ac:dyDescent="0.3">
      <c r="A33" s="4">
        <v>45484</v>
      </c>
      <c r="B33" s="8" t="s">
        <v>4</v>
      </c>
      <c r="C33" s="9">
        <v>36.44</v>
      </c>
    </row>
    <row r="34" spans="1:3" x14ac:dyDescent="0.3">
      <c r="A34" s="4">
        <v>45484</v>
      </c>
      <c r="B34" s="8" t="s">
        <v>3</v>
      </c>
      <c r="C34" s="9">
        <v>12.71</v>
      </c>
    </row>
    <row r="35" spans="1:3" x14ac:dyDescent="0.3">
      <c r="A35" s="4">
        <v>45485</v>
      </c>
      <c r="B35" s="8" t="s">
        <v>8</v>
      </c>
      <c r="C35" s="9">
        <v>40.14</v>
      </c>
    </row>
    <row r="36" spans="1:3" x14ac:dyDescent="0.3">
      <c r="A36" s="4">
        <v>45485</v>
      </c>
      <c r="B36" s="8" t="s">
        <v>9</v>
      </c>
      <c r="C36" s="9">
        <v>154.61000000000001</v>
      </c>
    </row>
    <row r="37" spans="1:3" x14ac:dyDescent="0.3">
      <c r="A37" s="4">
        <v>45485</v>
      </c>
      <c r="B37" s="8" t="s">
        <v>12</v>
      </c>
      <c r="C37" s="9">
        <v>175.48</v>
      </c>
    </row>
    <row r="38" spans="1:3" x14ac:dyDescent="0.3">
      <c r="A38" s="4">
        <v>45485</v>
      </c>
      <c r="B38" s="8" t="s">
        <v>11</v>
      </c>
      <c r="C38" s="9">
        <v>36.25</v>
      </c>
    </row>
    <row r="39" spans="1:3" x14ac:dyDescent="0.3">
      <c r="A39" s="4">
        <v>45486</v>
      </c>
      <c r="B39" s="8" t="s">
        <v>8</v>
      </c>
      <c r="C39" s="9">
        <v>31.97</v>
      </c>
    </row>
    <row r="40" spans="1:3" x14ac:dyDescent="0.3">
      <c r="A40" s="4">
        <v>45486</v>
      </c>
      <c r="B40" s="8" t="s">
        <v>3</v>
      </c>
      <c r="C40" s="9">
        <v>12.91</v>
      </c>
    </row>
    <row r="41" spans="1:3" x14ac:dyDescent="0.3">
      <c r="A41" s="4">
        <v>45486</v>
      </c>
      <c r="B41" s="8" t="s">
        <v>9</v>
      </c>
      <c r="C41" s="9">
        <v>66.260000000000005</v>
      </c>
    </row>
    <row r="42" spans="1:3" x14ac:dyDescent="0.3">
      <c r="A42" s="7">
        <v>45488</v>
      </c>
      <c r="B42" s="8" t="s">
        <v>3</v>
      </c>
      <c r="C42" s="9">
        <v>12.1</v>
      </c>
    </row>
    <row r="43" spans="1:3" x14ac:dyDescent="0.3">
      <c r="A43" s="7">
        <v>45488</v>
      </c>
      <c r="B43" s="8" t="s">
        <v>3</v>
      </c>
      <c r="C43" s="9">
        <v>12.51</v>
      </c>
    </row>
    <row r="44" spans="1:3" x14ac:dyDescent="0.3">
      <c r="A44" s="7">
        <v>45489</v>
      </c>
      <c r="B44" s="8" t="s">
        <v>4</v>
      </c>
      <c r="C44" s="9">
        <v>33.49</v>
      </c>
    </row>
    <row r="45" spans="1:3" x14ac:dyDescent="0.3">
      <c r="A45" s="7">
        <v>45489</v>
      </c>
      <c r="B45" s="8" t="s">
        <v>11</v>
      </c>
      <c r="C45" s="9">
        <v>37</v>
      </c>
    </row>
    <row r="46" spans="1:3" x14ac:dyDescent="0.3">
      <c r="A46" s="7">
        <v>45489</v>
      </c>
      <c r="B46" s="8" t="s">
        <v>8</v>
      </c>
      <c r="C46" s="9">
        <v>35.04</v>
      </c>
    </row>
    <row r="47" spans="1:3" x14ac:dyDescent="0.3">
      <c r="A47" s="7">
        <v>45489</v>
      </c>
      <c r="B47" s="8" t="s">
        <v>3</v>
      </c>
      <c r="C47" s="9">
        <v>12.8</v>
      </c>
    </row>
    <row r="48" spans="1:3" x14ac:dyDescent="0.3">
      <c r="A48" s="7">
        <v>45489</v>
      </c>
      <c r="B48" s="8" t="s">
        <v>12</v>
      </c>
      <c r="C48" s="9">
        <v>175.75</v>
      </c>
    </row>
    <row r="49" spans="1:3" x14ac:dyDescent="0.3">
      <c r="A49" s="7">
        <v>45489</v>
      </c>
      <c r="B49" s="8" t="s">
        <v>9</v>
      </c>
      <c r="C49" s="9">
        <v>108.18</v>
      </c>
    </row>
    <row r="50" spans="1:3" x14ac:dyDescent="0.3">
      <c r="A50" s="7">
        <v>45489</v>
      </c>
      <c r="B50" s="8" t="s">
        <v>3</v>
      </c>
      <c r="C50" s="9">
        <v>10.25</v>
      </c>
    </row>
    <row r="51" spans="1:3" x14ac:dyDescent="0.3">
      <c r="A51" s="7">
        <v>45490</v>
      </c>
      <c r="B51" s="8" t="s">
        <v>13</v>
      </c>
      <c r="C51" s="9">
        <v>72.78</v>
      </c>
    </row>
    <row r="52" spans="1:3" x14ac:dyDescent="0.3">
      <c r="A52" s="7">
        <v>45490</v>
      </c>
      <c r="B52" s="8" t="s">
        <v>8</v>
      </c>
      <c r="C52" s="9">
        <v>31.12</v>
      </c>
    </row>
    <row r="53" spans="1:3" x14ac:dyDescent="0.3">
      <c r="A53" s="7">
        <v>45490</v>
      </c>
      <c r="B53" s="8" t="s">
        <v>3</v>
      </c>
      <c r="C53" s="9">
        <v>12.39</v>
      </c>
    </row>
    <row r="54" spans="1:3" x14ac:dyDescent="0.3">
      <c r="A54" s="7">
        <v>45490</v>
      </c>
      <c r="B54" s="8" t="s">
        <v>11</v>
      </c>
      <c r="C54" s="9">
        <v>39.659999999999997</v>
      </c>
    </row>
    <row r="55" spans="1:3" x14ac:dyDescent="0.3">
      <c r="A55" s="7">
        <v>45490</v>
      </c>
      <c r="B55" s="8" t="s">
        <v>3</v>
      </c>
      <c r="C55" s="6">
        <v>12.3</v>
      </c>
    </row>
    <row r="56" spans="1:3" x14ac:dyDescent="0.3">
      <c r="A56" s="7">
        <v>45491</v>
      </c>
      <c r="B56" s="8" t="s">
        <v>3</v>
      </c>
      <c r="C56" s="9">
        <v>10.34</v>
      </c>
    </row>
    <row r="57" spans="1:3" x14ac:dyDescent="0.3">
      <c r="A57" s="7">
        <v>45491</v>
      </c>
      <c r="B57" s="8" t="s">
        <v>4</v>
      </c>
      <c r="C57" s="9">
        <v>32.369999999999997</v>
      </c>
    </row>
    <row r="58" spans="1:3" x14ac:dyDescent="0.3">
      <c r="A58" s="7">
        <v>45491</v>
      </c>
      <c r="B58" s="8" t="s">
        <v>8</v>
      </c>
      <c r="C58" s="9">
        <v>30.54</v>
      </c>
    </row>
    <row r="59" spans="1:3" x14ac:dyDescent="0.3">
      <c r="A59" s="7">
        <v>45491</v>
      </c>
      <c r="B59" s="8" t="s">
        <v>9</v>
      </c>
      <c r="C59" s="9">
        <v>123.52</v>
      </c>
    </row>
    <row r="60" spans="1:3" x14ac:dyDescent="0.3">
      <c r="A60" s="7">
        <v>45491</v>
      </c>
      <c r="B60" s="8" t="s">
        <v>3</v>
      </c>
      <c r="C60" s="9">
        <v>12.37</v>
      </c>
    </row>
    <row r="61" spans="1:3" x14ac:dyDescent="0.3">
      <c r="A61" s="7">
        <v>45492</v>
      </c>
      <c r="B61" s="8" t="s">
        <v>11</v>
      </c>
      <c r="C61" s="9">
        <v>40.03</v>
      </c>
    </row>
    <row r="62" spans="1:3" x14ac:dyDescent="0.3">
      <c r="A62" s="7">
        <v>45492</v>
      </c>
      <c r="B62" s="8" t="s">
        <v>3</v>
      </c>
      <c r="C62" s="6">
        <v>11.98</v>
      </c>
    </row>
    <row r="63" spans="1:3" x14ac:dyDescent="0.3">
      <c r="A63" s="7">
        <v>45492</v>
      </c>
      <c r="B63" s="8" t="s">
        <v>3</v>
      </c>
      <c r="C63" s="9">
        <v>12.24</v>
      </c>
    </row>
    <row r="64" spans="1:3" x14ac:dyDescent="0.3">
      <c r="A64" s="7">
        <v>45493</v>
      </c>
      <c r="B64" s="8" t="s">
        <v>8</v>
      </c>
      <c r="C64" s="9">
        <v>42.55</v>
      </c>
    </row>
    <row r="65" spans="1:3" x14ac:dyDescent="0.3">
      <c r="A65" s="7">
        <v>45493</v>
      </c>
      <c r="B65" s="8" t="s">
        <v>13</v>
      </c>
      <c r="C65" s="9">
        <v>76.959999999999994</v>
      </c>
    </row>
    <row r="66" spans="1:3" x14ac:dyDescent="0.3">
      <c r="A66" s="7">
        <v>45493</v>
      </c>
      <c r="B66" s="8" t="s">
        <v>13</v>
      </c>
      <c r="C66" s="6">
        <v>15.05</v>
      </c>
    </row>
    <row r="67" spans="1:3" x14ac:dyDescent="0.3">
      <c r="A67" s="7">
        <v>45493</v>
      </c>
      <c r="B67" s="8" t="s">
        <v>3</v>
      </c>
      <c r="C67" s="9">
        <v>12.89</v>
      </c>
    </row>
    <row r="68" spans="1:3" x14ac:dyDescent="0.3">
      <c r="A68" s="7">
        <v>45495</v>
      </c>
      <c r="B68" s="8" t="s">
        <v>12</v>
      </c>
      <c r="C68" s="9">
        <v>178.94</v>
      </c>
    </row>
    <row r="69" spans="1:3" x14ac:dyDescent="0.3">
      <c r="A69" s="7">
        <v>45495</v>
      </c>
      <c r="B69" s="8" t="s">
        <v>3</v>
      </c>
      <c r="C69" s="9">
        <v>13.09</v>
      </c>
    </row>
    <row r="70" spans="1:3" x14ac:dyDescent="0.3">
      <c r="A70" s="7">
        <v>45495</v>
      </c>
      <c r="B70" s="8" t="s">
        <v>11</v>
      </c>
      <c r="C70" s="9">
        <v>34.81</v>
      </c>
    </row>
    <row r="71" spans="1:3" x14ac:dyDescent="0.3">
      <c r="A71" s="7">
        <v>45495</v>
      </c>
      <c r="B71" s="8" t="s">
        <v>3</v>
      </c>
      <c r="C71" s="9">
        <v>10.31</v>
      </c>
    </row>
    <row r="72" spans="1:3" x14ac:dyDescent="0.3">
      <c r="A72" s="7">
        <v>45496</v>
      </c>
      <c r="B72" s="8" t="s">
        <v>13</v>
      </c>
      <c r="C72" s="9">
        <v>70.069999999999993</v>
      </c>
    </row>
    <row r="73" spans="1:3" x14ac:dyDescent="0.3">
      <c r="A73" s="7">
        <v>45496</v>
      </c>
      <c r="B73" s="8" t="s">
        <v>8</v>
      </c>
      <c r="C73" s="9">
        <v>37.69</v>
      </c>
    </row>
    <row r="74" spans="1:3" x14ac:dyDescent="0.3">
      <c r="A74" s="7">
        <v>45496</v>
      </c>
      <c r="B74" s="8" t="s">
        <v>4</v>
      </c>
      <c r="C74" s="9">
        <v>33.76</v>
      </c>
    </row>
    <row r="75" spans="1:3" x14ac:dyDescent="0.3">
      <c r="A75" s="7">
        <v>45496</v>
      </c>
      <c r="B75" s="8" t="s">
        <v>3</v>
      </c>
      <c r="C75" s="9">
        <v>11.32</v>
      </c>
    </row>
    <row r="76" spans="1:3" x14ac:dyDescent="0.3">
      <c r="A76" s="7">
        <v>45496</v>
      </c>
      <c r="B76" s="8" t="s">
        <v>10</v>
      </c>
      <c r="C76" s="9">
        <v>17.05</v>
      </c>
    </row>
    <row r="77" spans="1:3" x14ac:dyDescent="0.3">
      <c r="A77" s="7">
        <v>45496</v>
      </c>
      <c r="B77" s="8" t="s">
        <v>3</v>
      </c>
      <c r="C77" s="9">
        <v>11.48</v>
      </c>
    </row>
    <row r="78" spans="1:3" x14ac:dyDescent="0.3">
      <c r="A78" s="7">
        <v>45496</v>
      </c>
      <c r="B78" s="8" t="s">
        <v>11</v>
      </c>
      <c r="C78" s="9">
        <v>37.06</v>
      </c>
    </row>
    <row r="79" spans="1:3" x14ac:dyDescent="0.3">
      <c r="A79" s="7">
        <v>45497</v>
      </c>
      <c r="B79" s="8" t="s">
        <v>13</v>
      </c>
      <c r="C79" s="9">
        <v>61.09</v>
      </c>
    </row>
    <row r="80" spans="1:3" x14ac:dyDescent="0.3">
      <c r="A80" s="7">
        <v>45497</v>
      </c>
      <c r="B80" s="8" t="s">
        <v>3</v>
      </c>
      <c r="C80" s="9">
        <v>12.93</v>
      </c>
    </row>
    <row r="81" spans="1:3" x14ac:dyDescent="0.3">
      <c r="A81" s="7">
        <v>45497</v>
      </c>
      <c r="B81" s="8" t="s">
        <v>8</v>
      </c>
      <c r="C81" s="9">
        <v>37.01</v>
      </c>
    </row>
    <row r="82" spans="1:3" x14ac:dyDescent="0.3">
      <c r="A82" s="7">
        <v>45497</v>
      </c>
      <c r="B82" s="8" t="s">
        <v>3</v>
      </c>
      <c r="C82" s="9">
        <v>11.58</v>
      </c>
    </row>
    <row r="83" spans="1:3" x14ac:dyDescent="0.3">
      <c r="A83" s="7">
        <v>45498</v>
      </c>
      <c r="B83" s="8" t="s">
        <v>12</v>
      </c>
      <c r="C83" s="9">
        <v>151.54</v>
      </c>
    </row>
    <row r="84" spans="1:3" x14ac:dyDescent="0.3">
      <c r="A84" s="7">
        <v>45498</v>
      </c>
      <c r="B84" s="8" t="s">
        <v>8</v>
      </c>
      <c r="C84" s="9">
        <v>30.64</v>
      </c>
    </row>
    <row r="85" spans="1:3" x14ac:dyDescent="0.3">
      <c r="A85" s="7">
        <v>45498</v>
      </c>
      <c r="B85" s="8" t="s">
        <v>11</v>
      </c>
      <c r="C85" s="9">
        <v>39.700000000000003</v>
      </c>
    </row>
    <row r="86" spans="1:3" x14ac:dyDescent="0.3">
      <c r="A86" s="7">
        <v>45498</v>
      </c>
      <c r="B86" s="8" t="s">
        <v>3</v>
      </c>
      <c r="C86" s="9">
        <v>13.94</v>
      </c>
    </row>
    <row r="87" spans="1:3" x14ac:dyDescent="0.3">
      <c r="A87" s="7">
        <v>45499</v>
      </c>
      <c r="B87" s="8" t="s">
        <v>3</v>
      </c>
      <c r="C87" s="9">
        <v>10.75</v>
      </c>
    </row>
    <row r="88" spans="1:3" x14ac:dyDescent="0.3">
      <c r="A88" s="7">
        <v>45499</v>
      </c>
      <c r="B88" s="8" t="s">
        <v>3</v>
      </c>
      <c r="C88" s="9">
        <v>12.74</v>
      </c>
    </row>
    <row r="89" spans="1:3" x14ac:dyDescent="0.3">
      <c r="A89" s="7">
        <v>45500</v>
      </c>
      <c r="B89" s="8" t="s">
        <v>4</v>
      </c>
      <c r="C89" s="9">
        <v>32.700000000000003</v>
      </c>
    </row>
    <row r="90" spans="1:3" x14ac:dyDescent="0.3">
      <c r="A90" s="7">
        <v>45500</v>
      </c>
      <c r="B90" s="8" t="s">
        <v>8</v>
      </c>
      <c r="C90" s="9">
        <v>37.950000000000003</v>
      </c>
    </row>
    <row r="91" spans="1:3" x14ac:dyDescent="0.3">
      <c r="A91" s="7">
        <v>45500</v>
      </c>
      <c r="B91" s="8" t="s">
        <v>9</v>
      </c>
      <c r="C91" s="9">
        <v>118.79</v>
      </c>
    </row>
    <row r="92" spans="1:3" x14ac:dyDescent="0.3">
      <c r="A92" s="7">
        <v>45502</v>
      </c>
      <c r="B92" s="8" t="s">
        <v>3</v>
      </c>
      <c r="C92" s="9">
        <v>12.33</v>
      </c>
    </row>
    <row r="93" spans="1:3" x14ac:dyDescent="0.3">
      <c r="A93" s="7">
        <v>45502</v>
      </c>
      <c r="B93" s="8" t="s">
        <v>11</v>
      </c>
      <c r="C93" s="9">
        <v>34.94</v>
      </c>
    </row>
    <row r="94" spans="1:3" x14ac:dyDescent="0.3">
      <c r="A94" s="7">
        <v>45502</v>
      </c>
      <c r="B94" s="8" t="s">
        <v>12</v>
      </c>
      <c r="C94" s="9">
        <v>131.76</v>
      </c>
    </row>
    <row r="95" spans="1:3" x14ac:dyDescent="0.3">
      <c r="A95" s="7">
        <v>45502</v>
      </c>
      <c r="B95" s="8" t="s">
        <v>3</v>
      </c>
      <c r="C95" s="9">
        <v>9.07</v>
      </c>
    </row>
    <row r="96" spans="1:3" x14ac:dyDescent="0.3">
      <c r="A96" s="7">
        <v>45503</v>
      </c>
      <c r="B96" s="8" t="s">
        <v>8</v>
      </c>
      <c r="C96" s="9">
        <v>41.68</v>
      </c>
    </row>
    <row r="97" spans="1:3" x14ac:dyDescent="0.3">
      <c r="A97" s="7">
        <v>45503</v>
      </c>
      <c r="B97" s="8" t="s">
        <v>9</v>
      </c>
      <c r="C97" s="9">
        <v>138.37</v>
      </c>
    </row>
    <row r="98" spans="1:3" x14ac:dyDescent="0.3">
      <c r="A98" s="7">
        <v>45503</v>
      </c>
      <c r="B98" s="8" t="s">
        <v>3</v>
      </c>
      <c r="C98" s="9">
        <v>11.44</v>
      </c>
    </row>
    <row r="99" spans="1:3" x14ac:dyDescent="0.3">
      <c r="A99" s="7">
        <v>45503</v>
      </c>
      <c r="B99" s="8" t="s">
        <v>13</v>
      </c>
      <c r="C99" s="9">
        <v>95.77</v>
      </c>
    </row>
    <row r="100" spans="1:3" x14ac:dyDescent="0.3">
      <c r="A100" s="7">
        <v>45503</v>
      </c>
      <c r="B100" s="8" t="s">
        <v>3</v>
      </c>
      <c r="C100" s="9">
        <v>12.32</v>
      </c>
    </row>
    <row r="101" spans="1:3" x14ac:dyDescent="0.3">
      <c r="A101" s="7">
        <v>45504</v>
      </c>
      <c r="B101" s="8" t="s">
        <v>11</v>
      </c>
      <c r="C101" s="9">
        <v>34.57</v>
      </c>
    </row>
    <row r="102" spans="1:3" x14ac:dyDescent="0.3">
      <c r="A102" s="7">
        <v>45504</v>
      </c>
      <c r="B102" s="8" t="s">
        <v>4</v>
      </c>
      <c r="C102" s="9">
        <v>33.159999999999997</v>
      </c>
    </row>
    <row r="103" spans="1:3" x14ac:dyDescent="0.3">
      <c r="A103" s="7">
        <v>45504</v>
      </c>
      <c r="B103" s="8" t="s">
        <v>8</v>
      </c>
      <c r="C103" s="9">
        <v>31.04</v>
      </c>
    </row>
    <row r="104" spans="1:3" x14ac:dyDescent="0.3">
      <c r="A104" s="7">
        <v>45504</v>
      </c>
      <c r="B104" s="8" t="s">
        <v>3</v>
      </c>
      <c r="C104" s="9">
        <v>8.59</v>
      </c>
    </row>
    <row r="105" spans="1:3" x14ac:dyDescent="0.3">
      <c r="A105" s="7">
        <v>45504</v>
      </c>
      <c r="B105" s="8" t="s">
        <v>9</v>
      </c>
      <c r="C105" s="9">
        <v>126.56</v>
      </c>
    </row>
    <row r="106" spans="1:3" x14ac:dyDescent="0.3">
      <c r="A106" s="7">
        <v>45504</v>
      </c>
      <c r="B106" s="8" t="s">
        <v>3</v>
      </c>
      <c r="C106" s="9">
        <v>7.4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E7E35-71A1-4171-BA5C-6C1FE1A48355}">
  <dimension ref="A1:C106"/>
  <sheetViews>
    <sheetView topLeftCell="A74" workbookViewId="0">
      <selection activeCell="A2" sqref="A2:C85"/>
    </sheetView>
  </sheetViews>
  <sheetFormatPr defaultRowHeight="14.4" x14ac:dyDescent="0.3"/>
  <cols>
    <col min="1" max="1" width="19.6640625" customWidth="1"/>
    <col min="2" max="2" width="19.109375" customWidth="1"/>
    <col min="3" max="3" width="28.332031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45505</v>
      </c>
      <c r="B2" s="8" t="s">
        <v>8</v>
      </c>
      <c r="C2" s="6">
        <v>32.1</v>
      </c>
    </row>
    <row r="3" spans="1:3" x14ac:dyDescent="0.3">
      <c r="A3" s="4">
        <v>45505</v>
      </c>
      <c r="B3" s="8" t="s">
        <v>9</v>
      </c>
      <c r="C3" s="6">
        <v>118.55</v>
      </c>
    </row>
    <row r="4" spans="1:3" x14ac:dyDescent="0.3">
      <c r="A4" s="4">
        <v>45505</v>
      </c>
      <c r="B4" s="8" t="s">
        <v>3</v>
      </c>
      <c r="C4" s="6">
        <v>7.65</v>
      </c>
    </row>
    <row r="5" spans="1:3" x14ac:dyDescent="0.3">
      <c r="A5" s="4">
        <v>45506</v>
      </c>
      <c r="B5" s="8" t="s">
        <v>11</v>
      </c>
      <c r="C5" s="6">
        <v>37.79</v>
      </c>
    </row>
    <row r="6" spans="1:3" x14ac:dyDescent="0.3">
      <c r="A6" s="4">
        <v>45506</v>
      </c>
      <c r="B6" s="8" t="s">
        <v>3</v>
      </c>
      <c r="C6" s="6">
        <v>11.8</v>
      </c>
    </row>
    <row r="7" spans="1:3" x14ac:dyDescent="0.3">
      <c r="A7" s="4">
        <v>45506</v>
      </c>
      <c r="B7" s="8" t="s">
        <v>10</v>
      </c>
      <c r="C7" s="6">
        <v>28.26</v>
      </c>
    </row>
    <row r="8" spans="1:3" x14ac:dyDescent="0.3">
      <c r="A8" s="4">
        <v>45506</v>
      </c>
      <c r="B8" s="8" t="s">
        <v>5</v>
      </c>
      <c r="C8" s="6">
        <v>34.03</v>
      </c>
    </row>
    <row r="9" spans="1:3" x14ac:dyDescent="0.3">
      <c r="A9" s="4">
        <v>45506</v>
      </c>
      <c r="B9" s="8" t="s">
        <v>9</v>
      </c>
      <c r="C9" s="6">
        <v>96</v>
      </c>
    </row>
    <row r="10" spans="1:3" x14ac:dyDescent="0.3">
      <c r="A10" s="4">
        <v>45506</v>
      </c>
      <c r="B10" s="8" t="s">
        <v>3</v>
      </c>
      <c r="C10" s="6">
        <v>11.29</v>
      </c>
    </row>
    <row r="11" spans="1:3" x14ac:dyDescent="0.3">
      <c r="A11" s="4">
        <v>45507</v>
      </c>
      <c r="B11" s="8" t="s">
        <v>8</v>
      </c>
      <c r="C11" s="6">
        <v>37.82</v>
      </c>
    </row>
    <row r="12" spans="1:3" x14ac:dyDescent="0.3">
      <c r="A12" s="4">
        <v>45507</v>
      </c>
      <c r="B12" s="8" t="s">
        <v>3</v>
      </c>
      <c r="C12" s="6">
        <v>12.8</v>
      </c>
    </row>
    <row r="13" spans="1:3" x14ac:dyDescent="0.3">
      <c r="A13" s="4">
        <v>45509</v>
      </c>
      <c r="B13" s="8" t="s">
        <v>9</v>
      </c>
      <c r="C13" s="6">
        <v>99.57</v>
      </c>
    </row>
    <row r="14" spans="1:3" x14ac:dyDescent="0.3">
      <c r="A14" s="4">
        <v>45509</v>
      </c>
      <c r="B14" s="8" t="s">
        <v>5</v>
      </c>
      <c r="C14" s="6">
        <v>35.39</v>
      </c>
    </row>
    <row r="15" spans="1:3" x14ac:dyDescent="0.3">
      <c r="A15" s="4">
        <v>45509</v>
      </c>
      <c r="B15" s="8" t="s">
        <v>3</v>
      </c>
      <c r="C15" s="6">
        <v>12.56</v>
      </c>
    </row>
    <row r="16" spans="1:3" x14ac:dyDescent="0.3">
      <c r="A16" s="4">
        <v>45510</v>
      </c>
      <c r="B16" s="8" t="s">
        <v>4</v>
      </c>
      <c r="C16" s="6">
        <v>33.770000000000003</v>
      </c>
    </row>
    <row r="17" spans="1:3" x14ac:dyDescent="0.3">
      <c r="A17" s="4">
        <v>45510</v>
      </c>
      <c r="B17" s="8" t="s">
        <v>5</v>
      </c>
      <c r="C17" s="6">
        <v>35.11</v>
      </c>
    </row>
    <row r="18" spans="1:3" x14ac:dyDescent="0.3">
      <c r="A18" s="4">
        <v>45510</v>
      </c>
      <c r="B18" s="8" t="s">
        <v>8</v>
      </c>
      <c r="C18" s="6">
        <v>35.950000000000003</v>
      </c>
    </row>
    <row r="19" spans="1:3" x14ac:dyDescent="0.3">
      <c r="A19" s="4">
        <v>45510</v>
      </c>
      <c r="B19" s="8" t="s">
        <v>10</v>
      </c>
      <c r="C19" s="6">
        <v>20.75</v>
      </c>
    </row>
    <row r="20" spans="1:3" x14ac:dyDescent="0.3">
      <c r="A20" s="4">
        <v>45510</v>
      </c>
      <c r="B20" s="8" t="s">
        <v>3</v>
      </c>
      <c r="C20" s="6">
        <v>12.13</v>
      </c>
    </row>
    <row r="21" spans="1:3" x14ac:dyDescent="0.3">
      <c r="A21" s="4">
        <v>45511</v>
      </c>
      <c r="B21" s="8" t="s">
        <v>3</v>
      </c>
      <c r="C21" s="6">
        <v>11.34</v>
      </c>
    </row>
    <row r="22" spans="1:3" x14ac:dyDescent="0.3">
      <c r="A22" s="4">
        <v>45511</v>
      </c>
      <c r="B22" s="8" t="s">
        <v>5</v>
      </c>
      <c r="C22" s="6">
        <v>31.24</v>
      </c>
    </row>
    <row r="23" spans="1:3" x14ac:dyDescent="0.3">
      <c r="A23" s="4">
        <v>45511</v>
      </c>
      <c r="B23" s="8" t="s">
        <v>12</v>
      </c>
      <c r="C23" s="6">
        <v>154.15</v>
      </c>
    </row>
    <row r="24" spans="1:3" x14ac:dyDescent="0.3">
      <c r="A24" s="4">
        <v>45511</v>
      </c>
      <c r="B24" s="8" t="s">
        <v>9</v>
      </c>
      <c r="C24" s="6">
        <v>96.12</v>
      </c>
    </row>
    <row r="25" spans="1:3" x14ac:dyDescent="0.3">
      <c r="A25" s="4">
        <v>45511</v>
      </c>
      <c r="B25" s="8" t="s">
        <v>13</v>
      </c>
      <c r="C25" s="6">
        <v>68.260000000000005</v>
      </c>
    </row>
    <row r="26" spans="1:3" x14ac:dyDescent="0.3">
      <c r="A26" s="4">
        <v>45511</v>
      </c>
      <c r="B26" s="8" t="s">
        <v>3</v>
      </c>
      <c r="C26" s="6">
        <v>12.89</v>
      </c>
    </row>
    <row r="27" spans="1:3" x14ac:dyDescent="0.3">
      <c r="A27" s="4">
        <v>45511</v>
      </c>
      <c r="B27" s="8" t="s">
        <v>8</v>
      </c>
      <c r="C27" s="9">
        <v>36.42</v>
      </c>
    </row>
    <row r="28" spans="1:3" x14ac:dyDescent="0.3">
      <c r="A28" s="4">
        <v>45512</v>
      </c>
      <c r="B28" s="8" t="s">
        <v>10</v>
      </c>
      <c r="C28" s="9">
        <v>25.22</v>
      </c>
    </row>
    <row r="29" spans="1:3" x14ac:dyDescent="0.3">
      <c r="A29" s="4">
        <v>45512</v>
      </c>
      <c r="B29" s="8" t="s">
        <v>13</v>
      </c>
      <c r="C29" s="9">
        <v>38.39</v>
      </c>
    </row>
    <row r="30" spans="1:3" x14ac:dyDescent="0.3">
      <c r="A30" s="4">
        <v>45512</v>
      </c>
      <c r="B30" s="8" t="s">
        <v>3</v>
      </c>
      <c r="C30" s="9">
        <v>12.02</v>
      </c>
    </row>
    <row r="31" spans="1:3" x14ac:dyDescent="0.3">
      <c r="A31" s="4">
        <v>45512</v>
      </c>
      <c r="B31" s="8" t="s">
        <v>5</v>
      </c>
      <c r="C31" s="6">
        <v>9.26</v>
      </c>
    </row>
    <row r="32" spans="1:3" x14ac:dyDescent="0.3">
      <c r="A32" s="4">
        <v>45513</v>
      </c>
      <c r="B32" s="8" t="s">
        <v>9</v>
      </c>
      <c r="C32" s="9">
        <v>114.2</v>
      </c>
    </row>
    <row r="33" spans="1:3" x14ac:dyDescent="0.3">
      <c r="A33" s="4">
        <v>45513</v>
      </c>
      <c r="B33" s="8" t="s">
        <v>3</v>
      </c>
      <c r="C33" s="9">
        <v>11.8</v>
      </c>
    </row>
    <row r="34" spans="1:3" x14ac:dyDescent="0.3">
      <c r="A34" s="4">
        <v>45513</v>
      </c>
      <c r="B34" s="8" t="s">
        <v>5</v>
      </c>
      <c r="C34" s="9">
        <v>24.78</v>
      </c>
    </row>
    <row r="35" spans="1:3" x14ac:dyDescent="0.3">
      <c r="A35" s="4">
        <v>45513</v>
      </c>
      <c r="B35" s="8" t="s">
        <v>8</v>
      </c>
      <c r="C35" s="9">
        <v>40.799999999999997</v>
      </c>
    </row>
    <row r="36" spans="1:3" x14ac:dyDescent="0.3">
      <c r="A36" s="4">
        <v>45517</v>
      </c>
      <c r="B36" s="8" t="s">
        <v>12</v>
      </c>
      <c r="C36" s="9">
        <v>149.13</v>
      </c>
    </row>
    <row r="37" spans="1:3" x14ac:dyDescent="0.3">
      <c r="A37" s="4">
        <v>45517</v>
      </c>
      <c r="B37" s="8" t="s">
        <v>5</v>
      </c>
      <c r="C37" s="9">
        <v>40.22</v>
      </c>
    </row>
    <row r="38" spans="1:3" x14ac:dyDescent="0.3">
      <c r="A38" s="4">
        <v>45517</v>
      </c>
      <c r="B38" s="8" t="s">
        <v>11</v>
      </c>
      <c r="C38" s="9">
        <v>28.55</v>
      </c>
    </row>
    <row r="39" spans="1:3" x14ac:dyDescent="0.3">
      <c r="A39" s="4">
        <v>45518</v>
      </c>
      <c r="B39" s="8" t="s">
        <v>9</v>
      </c>
      <c r="C39" s="9">
        <v>147.27000000000001</v>
      </c>
    </row>
    <row r="40" spans="1:3" x14ac:dyDescent="0.3">
      <c r="A40" s="4">
        <v>45520</v>
      </c>
      <c r="B40" s="8" t="s">
        <v>5</v>
      </c>
      <c r="C40" s="9">
        <v>38.619999999999997</v>
      </c>
    </row>
    <row r="41" spans="1:3" x14ac:dyDescent="0.3">
      <c r="A41" s="4">
        <v>45523</v>
      </c>
      <c r="B41" s="8" t="s">
        <v>3</v>
      </c>
      <c r="C41" s="9">
        <v>11.7</v>
      </c>
    </row>
    <row r="42" spans="1:3" x14ac:dyDescent="0.3">
      <c r="A42" s="4">
        <v>45523</v>
      </c>
      <c r="B42" s="8" t="s">
        <v>4</v>
      </c>
      <c r="C42" s="9">
        <v>32.44</v>
      </c>
    </row>
    <row r="43" spans="1:3" x14ac:dyDescent="0.3">
      <c r="A43" s="4">
        <v>45523</v>
      </c>
      <c r="B43" s="8" t="s">
        <v>12</v>
      </c>
      <c r="C43" s="9">
        <v>166.72</v>
      </c>
    </row>
    <row r="44" spans="1:3" x14ac:dyDescent="0.3">
      <c r="A44" s="4">
        <v>45523</v>
      </c>
      <c r="B44" s="8" t="s">
        <v>8</v>
      </c>
      <c r="C44" s="9">
        <v>32.159999999999997</v>
      </c>
    </row>
    <row r="45" spans="1:3" x14ac:dyDescent="0.3">
      <c r="A45" s="4">
        <v>45523</v>
      </c>
      <c r="B45" s="8" t="s">
        <v>3</v>
      </c>
      <c r="C45" s="9">
        <v>11.61</v>
      </c>
    </row>
    <row r="46" spans="1:3" x14ac:dyDescent="0.3">
      <c r="A46" s="7">
        <v>45524</v>
      </c>
      <c r="B46" s="8" t="s">
        <v>9</v>
      </c>
      <c r="C46" s="9">
        <v>120.44</v>
      </c>
    </row>
    <row r="47" spans="1:3" x14ac:dyDescent="0.3">
      <c r="A47" s="7">
        <v>45524</v>
      </c>
      <c r="B47" s="8" t="s">
        <v>3</v>
      </c>
      <c r="C47" s="9">
        <v>12.3</v>
      </c>
    </row>
    <row r="48" spans="1:3" x14ac:dyDescent="0.3">
      <c r="A48" s="7">
        <v>45524</v>
      </c>
      <c r="B48" s="8" t="s">
        <v>8</v>
      </c>
      <c r="C48" s="9">
        <v>37.57</v>
      </c>
    </row>
    <row r="49" spans="1:3" x14ac:dyDescent="0.3">
      <c r="A49" s="7">
        <v>45524</v>
      </c>
      <c r="B49" s="8" t="s">
        <v>5</v>
      </c>
      <c r="C49" s="9">
        <v>40.32</v>
      </c>
    </row>
    <row r="50" spans="1:3" x14ac:dyDescent="0.3">
      <c r="A50" s="7">
        <v>45525</v>
      </c>
      <c r="B50" s="8" t="s">
        <v>3</v>
      </c>
      <c r="C50" s="9">
        <v>12.61</v>
      </c>
    </row>
    <row r="51" spans="1:3" x14ac:dyDescent="0.3">
      <c r="A51" s="7">
        <v>45525</v>
      </c>
      <c r="B51" s="8" t="s">
        <v>8</v>
      </c>
      <c r="C51" s="9">
        <v>30.07</v>
      </c>
    </row>
    <row r="52" spans="1:3" x14ac:dyDescent="0.3">
      <c r="A52" s="7">
        <v>45525</v>
      </c>
      <c r="B52" s="8" t="s">
        <v>3</v>
      </c>
      <c r="C52" s="9">
        <v>12.93</v>
      </c>
    </row>
    <row r="53" spans="1:3" x14ac:dyDescent="0.3">
      <c r="A53" s="7">
        <v>45526</v>
      </c>
      <c r="B53" s="8" t="s">
        <v>4</v>
      </c>
      <c r="C53" s="9">
        <v>31.75</v>
      </c>
    </row>
    <row r="54" spans="1:3" x14ac:dyDescent="0.3">
      <c r="A54" s="7">
        <v>45526</v>
      </c>
      <c r="B54" s="8" t="s">
        <v>5</v>
      </c>
      <c r="C54" s="9">
        <v>38.520000000000003</v>
      </c>
    </row>
    <row r="55" spans="1:3" x14ac:dyDescent="0.3">
      <c r="A55" s="7">
        <v>45526</v>
      </c>
      <c r="B55" s="8" t="s">
        <v>9</v>
      </c>
      <c r="C55" s="6">
        <v>143.88999999999999</v>
      </c>
    </row>
    <row r="56" spans="1:3" x14ac:dyDescent="0.3">
      <c r="A56" s="7">
        <v>45526</v>
      </c>
      <c r="B56" s="8" t="s">
        <v>3</v>
      </c>
      <c r="C56" s="9">
        <v>12.86</v>
      </c>
    </row>
    <row r="57" spans="1:3" x14ac:dyDescent="0.3">
      <c r="A57" s="7">
        <v>45526</v>
      </c>
      <c r="B57" s="8" t="s">
        <v>8</v>
      </c>
      <c r="C57" s="9">
        <v>35.47</v>
      </c>
    </row>
    <row r="58" spans="1:3" x14ac:dyDescent="0.3">
      <c r="A58" s="7">
        <v>45526</v>
      </c>
      <c r="B58" s="8" t="s">
        <v>12</v>
      </c>
      <c r="C58" s="9">
        <v>178.65</v>
      </c>
    </row>
    <row r="59" spans="1:3" x14ac:dyDescent="0.3">
      <c r="A59" s="7">
        <v>45527</v>
      </c>
      <c r="B59" s="8" t="s">
        <v>13</v>
      </c>
      <c r="C59" s="9">
        <v>104.04</v>
      </c>
    </row>
    <row r="60" spans="1:3" x14ac:dyDescent="0.3">
      <c r="A60" s="7">
        <v>45527</v>
      </c>
      <c r="B60" s="8" t="s">
        <v>5</v>
      </c>
      <c r="C60" s="9">
        <v>31.86</v>
      </c>
    </row>
    <row r="61" spans="1:3" x14ac:dyDescent="0.3">
      <c r="A61" s="7">
        <v>45527</v>
      </c>
      <c r="B61" s="8" t="s">
        <v>3</v>
      </c>
      <c r="C61" s="9">
        <v>13</v>
      </c>
    </row>
    <row r="62" spans="1:3" x14ac:dyDescent="0.3">
      <c r="A62" s="7">
        <v>45527</v>
      </c>
      <c r="B62" s="8" t="s">
        <v>8</v>
      </c>
      <c r="C62" s="6">
        <v>33.64</v>
      </c>
    </row>
    <row r="63" spans="1:3" x14ac:dyDescent="0.3">
      <c r="A63" s="7">
        <v>45528</v>
      </c>
      <c r="B63" s="8" t="s">
        <v>9</v>
      </c>
      <c r="C63" s="9">
        <v>128.96</v>
      </c>
    </row>
    <row r="64" spans="1:3" x14ac:dyDescent="0.3">
      <c r="A64" s="7">
        <v>45528</v>
      </c>
      <c r="B64" s="8" t="s">
        <v>3</v>
      </c>
      <c r="C64" s="9">
        <v>10.74</v>
      </c>
    </row>
    <row r="65" spans="1:3" x14ac:dyDescent="0.3">
      <c r="A65" s="7">
        <v>45530</v>
      </c>
      <c r="B65" s="8" t="s">
        <v>8</v>
      </c>
      <c r="C65" s="9">
        <v>30.03</v>
      </c>
    </row>
    <row r="66" spans="1:3" x14ac:dyDescent="0.3">
      <c r="A66" s="7">
        <v>45530</v>
      </c>
      <c r="B66" s="8" t="s">
        <v>5</v>
      </c>
      <c r="C66" s="6">
        <v>39.06</v>
      </c>
    </row>
    <row r="67" spans="1:3" x14ac:dyDescent="0.3">
      <c r="A67" s="7">
        <v>45530</v>
      </c>
      <c r="B67" s="8" t="s">
        <v>3</v>
      </c>
      <c r="C67" s="9">
        <v>12.93</v>
      </c>
    </row>
    <row r="68" spans="1:3" x14ac:dyDescent="0.3">
      <c r="A68" s="7">
        <v>45530</v>
      </c>
      <c r="B68" s="8" t="s">
        <v>12</v>
      </c>
      <c r="C68" s="9">
        <v>163.22</v>
      </c>
    </row>
    <row r="69" spans="1:3" x14ac:dyDescent="0.3">
      <c r="A69" s="7">
        <v>45531</v>
      </c>
      <c r="B69" s="8" t="s">
        <v>8</v>
      </c>
      <c r="C69" s="9">
        <v>32.049999999999997</v>
      </c>
    </row>
    <row r="70" spans="1:3" x14ac:dyDescent="0.3">
      <c r="A70" s="7">
        <v>45531</v>
      </c>
      <c r="B70" s="8" t="s">
        <v>3</v>
      </c>
      <c r="C70" s="9">
        <v>11.67</v>
      </c>
    </row>
    <row r="71" spans="1:3" x14ac:dyDescent="0.3">
      <c r="A71" s="7">
        <v>45531</v>
      </c>
      <c r="B71" s="8" t="s">
        <v>4</v>
      </c>
      <c r="C71" s="9">
        <v>36.01</v>
      </c>
    </row>
    <row r="72" spans="1:3" x14ac:dyDescent="0.3">
      <c r="A72" s="7">
        <v>45531</v>
      </c>
      <c r="B72" s="8" t="s">
        <v>5</v>
      </c>
      <c r="C72" s="9">
        <v>31.83</v>
      </c>
    </row>
    <row r="73" spans="1:3" x14ac:dyDescent="0.3">
      <c r="A73" s="7">
        <v>45531</v>
      </c>
      <c r="B73" s="8" t="s">
        <v>9</v>
      </c>
      <c r="C73" s="9">
        <v>126.41</v>
      </c>
    </row>
    <row r="74" spans="1:3" x14ac:dyDescent="0.3">
      <c r="A74" s="7">
        <v>45532</v>
      </c>
      <c r="B74" s="8" t="s">
        <v>3</v>
      </c>
      <c r="C74" s="9">
        <v>11.15</v>
      </c>
    </row>
    <row r="75" spans="1:3" x14ac:dyDescent="0.3">
      <c r="A75" s="7">
        <v>45532</v>
      </c>
      <c r="B75" s="8" t="s">
        <v>8</v>
      </c>
      <c r="C75" s="9">
        <v>32.06</v>
      </c>
    </row>
    <row r="76" spans="1:3" x14ac:dyDescent="0.3">
      <c r="A76" s="7">
        <v>45532</v>
      </c>
      <c r="B76" s="8" t="s">
        <v>3</v>
      </c>
      <c r="C76" s="9">
        <v>11.07</v>
      </c>
    </row>
    <row r="77" spans="1:3" x14ac:dyDescent="0.3">
      <c r="A77" s="7">
        <v>45533</v>
      </c>
      <c r="B77" s="8" t="s">
        <v>5</v>
      </c>
      <c r="C77" s="9">
        <v>38.08</v>
      </c>
    </row>
    <row r="78" spans="1:3" x14ac:dyDescent="0.3">
      <c r="A78" s="7">
        <v>45533</v>
      </c>
      <c r="B78" s="8" t="s">
        <v>3</v>
      </c>
      <c r="C78" s="9">
        <v>13.53</v>
      </c>
    </row>
    <row r="79" spans="1:3" x14ac:dyDescent="0.3">
      <c r="A79" s="7">
        <v>45534</v>
      </c>
      <c r="B79" s="8" t="s">
        <v>12</v>
      </c>
      <c r="C79" s="9">
        <v>174.53</v>
      </c>
    </row>
    <row r="80" spans="1:3" x14ac:dyDescent="0.3">
      <c r="A80" s="7">
        <v>45534</v>
      </c>
      <c r="B80" s="8" t="s">
        <v>8</v>
      </c>
      <c r="C80" s="9">
        <v>35.07</v>
      </c>
    </row>
    <row r="81" spans="1:3" x14ac:dyDescent="0.3">
      <c r="A81" s="7">
        <v>45534</v>
      </c>
      <c r="B81" s="8" t="s">
        <v>11</v>
      </c>
      <c r="C81" s="9">
        <v>38.71</v>
      </c>
    </row>
    <row r="82" spans="1:3" x14ac:dyDescent="0.3">
      <c r="A82" s="7">
        <v>45534</v>
      </c>
      <c r="B82" s="8" t="s">
        <v>3</v>
      </c>
      <c r="C82" s="9">
        <v>12.62</v>
      </c>
    </row>
    <row r="83" spans="1:3" x14ac:dyDescent="0.3">
      <c r="A83" s="7">
        <v>45534</v>
      </c>
      <c r="B83" s="8" t="s">
        <v>9</v>
      </c>
      <c r="C83" s="9">
        <v>114.81</v>
      </c>
    </row>
    <row r="84" spans="1:3" x14ac:dyDescent="0.3">
      <c r="A84" s="7">
        <v>45535</v>
      </c>
      <c r="B84" s="8" t="s">
        <v>5</v>
      </c>
      <c r="C84" s="9">
        <v>41.57</v>
      </c>
    </row>
    <row r="85" spans="1:3" x14ac:dyDescent="0.3">
      <c r="A85" s="7">
        <v>45535</v>
      </c>
      <c r="B85" s="8" t="s">
        <v>3</v>
      </c>
      <c r="C85" s="9">
        <v>12.62</v>
      </c>
    </row>
    <row r="86" spans="1:3" x14ac:dyDescent="0.3">
      <c r="A86" s="7"/>
      <c r="B86" s="8"/>
      <c r="C86" s="9"/>
    </row>
    <row r="87" spans="1:3" x14ac:dyDescent="0.3">
      <c r="A87" s="7"/>
      <c r="B87" s="8"/>
      <c r="C87" s="9"/>
    </row>
    <row r="88" spans="1:3" x14ac:dyDescent="0.3">
      <c r="A88" s="7"/>
      <c r="B88" s="8"/>
      <c r="C88" s="9"/>
    </row>
    <row r="89" spans="1:3" x14ac:dyDescent="0.3">
      <c r="A89" s="7"/>
      <c r="B89" s="8"/>
      <c r="C89" s="9"/>
    </row>
    <row r="90" spans="1:3" x14ac:dyDescent="0.3">
      <c r="A90" s="7"/>
      <c r="B90" s="8"/>
      <c r="C90" s="9"/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8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  <row r="99" spans="1:3" x14ac:dyDescent="0.3">
      <c r="A99" s="7"/>
      <c r="B99" s="8"/>
      <c r="C99" s="9"/>
    </row>
    <row r="100" spans="1:3" x14ac:dyDescent="0.3">
      <c r="A100" s="7"/>
      <c r="B100" s="8"/>
      <c r="C100" s="9"/>
    </row>
    <row r="101" spans="1:3" x14ac:dyDescent="0.3">
      <c r="A101" s="7"/>
      <c r="B101" s="8"/>
      <c r="C101" s="9"/>
    </row>
    <row r="102" spans="1:3" x14ac:dyDescent="0.3">
      <c r="A102" s="7"/>
      <c r="B102" s="8"/>
      <c r="C102" s="9"/>
    </row>
    <row r="103" spans="1:3" x14ac:dyDescent="0.3">
      <c r="A103" s="7"/>
      <c r="B103" s="8"/>
      <c r="C103" s="9"/>
    </row>
    <row r="104" spans="1:3" x14ac:dyDescent="0.3">
      <c r="A104" s="7"/>
      <c r="B104" s="8"/>
      <c r="C104" s="9"/>
    </row>
    <row r="105" spans="1:3" x14ac:dyDescent="0.3">
      <c r="A105" s="7"/>
      <c r="B105" s="8"/>
      <c r="C105" s="9"/>
    </row>
    <row r="106" spans="1:3" x14ac:dyDescent="0.3">
      <c r="A106" s="7"/>
      <c r="B106" s="8"/>
      <c r="C106" s="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C33DB-E125-455E-9CE7-B2839D8591F0}">
  <dimension ref="A1:C109"/>
  <sheetViews>
    <sheetView topLeftCell="A85" workbookViewId="0">
      <selection activeCell="A16" sqref="A16:C109"/>
    </sheetView>
  </sheetViews>
  <sheetFormatPr defaultRowHeight="14.4" x14ac:dyDescent="0.3"/>
  <cols>
    <col min="1" max="1" width="19.33203125" customWidth="1"/>
    <col min="2" max="2" width="22.5546875" customWidth="1"/>
    <col min="3" max="3" width="22.1093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45537</v>
      </c>
      <c r="B2" s="8" t="s">
        <v>4</v>
      </c>
      <c r="C2" s="6" t="s">
        <v>14</v>
      </c>
    </row>
    <row r="3" spans="1:3" x14ac:dyDescent="0.3">
      <c r="A3" s="4">
        <v>45537</v>
      </c>
      <c r="B3" s="8" t="s">
        <v>8</v>
      </c>
      <c r="C3" s="6">
        <v>38.049999999999997</v>
      </c>
    </row>
    <row r="4" spans="1:3" x14ac:dyDescent="0.3">
      <c r="A4" s="4">
        <v>45537</v>
      </c>
      <c r="B4" s="8" t="s">
        <v>3</v>
      </c>
      <c r="C4" s="6">
        <v>12.58</v>
      </c>
    </row>
    <row r="5" spans="1:3" x14ac:dyDescent="0.3">
      <c r="A5" s="4">
        <v>45538</v>
      </c>
      <c r="B5" s="8" t="s">
        <v>12</v>
      </c>
      <c r="C5" s="6">
        <v>135.61000000000001</v>
      </c>
    </row>
    <row r="6" spans="1:3" x14ac:dyDescent="0.3">
      <c r="A6" s="4">
        <v>45538</v>
      </c>
      <c r="B6" s="8" t="s">
        <v>10</v>
      </c>
      <c r="C6" s="6">
        <v>23.06</v>
      </c>
    </row>
    <row r="7" spans="1:3" x14ac:dyDescent="0.3">
      <c r="A7" s="4">
        <v>45538</v>
      </c>
      <c r="B7" s="8" t="s">
        <v>3</v>
      </c>
      <c r="C7" s="6">
        <v>12.15</v>
      </c>
    </row>
    <row r="8" spans="1:3" x14ac:dyDescent="0.3">
      <c r="A8" s="4">
        <v>45538</v>
      </c>
      <c r="B8" s="8" t="s">
        <v>8</v>
      </c>
      <c r="C8" s="6">
        <v>37.06</v>
      </c>
    </row>
    <row r="9" spans="1:3" x14ac:dyDescent="0.3">
      <c r="A9" s="4">
        <v>45539</v>
      </c>
      <c r="B9" s="8" t="s">
        <v>5</v>
      </c>
      <c r="C9" s="6">
        <v>36.270000000000003</v>
      </c>
    </row>
    <row r="10" spans="1:3" x14ac:dyDescent="0.3">
      <c r="A10" s="4">
        <v>45539</v>
      </c>
      <c r="B10" s="8" t="s">
        <v>3</v>
      </c>
      <c r="C10" s="6">
        <v>12.4</v>
      </c>
    </row>
    <row r="11" spans="1:3" x14ac:dyDescent="0.3">
      <c r="A11" s="4">
        <v>45539</v>
      </c>
      <c r="B11" s="8" t="s">
        <v>9</v>
      </c>
      <c r="C11" s="6">
        <v>141.97</v>
      </c>
    </row>
    <row r="12" spans="1:3" x14ac:dyDescent="0.3">
      <c r="A12" s="4">
        <v>45539</v>
      </c>
      <c r="B12" s="8" t="s">
        <v>8</v>
      </c>
      <c r="C12" s="6">
        <v>30.07</v>
      </c>
    </row>
    <row r="13" spans="1:3" x14ac:dyDescent="0.3">
      <c r="A13" s="4">
        <v>45539</v>
      </c>
      <c r="B13" s="8" t="s">
        <v>10</v>
      </c>
      <c r="C13" s="6">
        <v>27.43</v>
      </c>
    </row>
    <row r="14" spans="1:3" x14ac:dyDescent="0.3">
      <c r="A14" s="4">
        <v>45540</v>
      </c>
      <c r="B14" s="8" t="s">
        <v>12</v>
      </c>
      <c r="C14" s="6">
        <v>137.49</v>
      </c>
    </row>
    <row r="15" spans="1:3" x14ac:dyDescent="0.3">
      <c r="A15" s="4">
        <v>45540</v>
      </c>
      <c r="B15" s="8" t="s">
        <v>12</v>
      </c>
      <c r="C15" s="6">
        <v>10.17</v>
      </c>
    </row>
    <row r="16" spans="1:3" x14ac:dyDescent="0.3">
      <c r="A16" s="4">
        <v>45540</v>
      </c>
      <c r="B16" s="8" t="s">
        <v>5</v>
      </c>
      <c r="C16" s="6">
        <v>32.76</v>
      </c>
    </row>
    <row r="17" spans="1:3" x14ac:dyDescent="0.3">
      <c r="A17" s="4">
        <v>45540</v>
      </c>
      <c r="B17" s="8" t="s">
        <v>8</v>
      </c>
      <c r="C17" s="6">
        <v>31.05</v>
      </c>
    </row>
    <row r="18" spans="1:3" x14ac:dyDescent="0.3">
      <c r="A18" s="4">
        <v>45540</v>
      </c>
      <c r="B18" s="8" t="s">
        <v>11</v>
      </c>
      <c r="C18" s="6">
        <v>36.33</v>
      </c>
    </row>
    <row r="19" spans="1:3" x14ac:dyDescent="0.3">
      <c r="A19" s="4">
        <v>45541</v>
      </c>
      <c r="B19" s="8" t="s">
        <v>4</v>
      </c>
      <c r="C19" s="6">
        <v>33.479999999999997</v>
      </c>
    </row>
    <row r="20" spans="1:3" x14ac:dyDescent="0.3">
      <c r="A20" s="4">
        <v>45541</v>
      </c>
      <c r="B20" s="8" t="s">
        <v>9</v>
      </c>
      <c r="C20" s="6">
        <v>124.37</v>
      </c>
    </row>
    <row r="21" spans="1:3" x14ac:dyDescent="0.3">
      <c r="A21" s="4">
        <v>45541</v>
      </c>
      <c r="B21" s="8" t="s">
        <v>3</v>
      </c>
      <c r="C21" s="6">
        <v>11.8</v>
      </c>
    </row>
    <row r="22" spans="1:3" x14ac:dyDescent="0.3">
      <c r="A22" s="4">
        <v>45541</v>
      </c>
      <c r="B22" s="8" t="s">
        <v>8</v>
      </c>
      <c r="C22" s="6">
        <v>31.05</v>
      </c>
    </row>
    <row r="23" spans="1:3" x14ac:dyDescent="0.3">
      <c r="A23" s="4">
        <v>45544</v>
      </c>
      <c r="B23" s="8" t="s">
        <v>5</v>
      </c>
      <c r="C23" s="6">
        <v>36.97</v>
      </c>
    </row>
    <row r="24" spans="1:3" x14ac:dyDescent="0.3">
      <c r="A24" s="4">
        <v>45544</v>
      </c>
      <c r="B24" s="8" t="s">
        <v>3</v>
      </c>
      <c r="C24" s="6">
        <v>13.21</v>
      </c>
    </row>
    <row r="25" spans="1:3" x14ac:dyDescent="0.3">
      <c r="A25" s="4">
        <v>45544</v>
      </c>
      <c r="B25" s="8" t="s">
        <v>3</v>
      </c>
      <c r="C25" s="6">
        <v>9.7899999999999991</v>
      </c>
    </row>
    <row r="26" spans="1:3" x14ac:dyDescent="0.3">
      <c r="A26" s="4">
        <v>45544</v>
      </c>
      <c r="B26" s="8" t="s">
        <v>12</v>
      </c>
      <c r="C26" s="6">
        <v>143.57</v>
      </c>
    </row>
    <row r="27" spans="1:3" x14ac:dyDescent="0.3">
      <c r="A27" s="4">
        <v>45544</v>
      </c>
      <c r="B27" s="8" t="s">
        <v>8</v>
      </c>
      <c r="C27" s="9">
        <v>36.549999999999997</v>
      </c>
    </row>
    <row r="28" spans="1:3" x14ac:dyDescent="0.3">
      <c r="A28" s="4">
        <v>45545</v>
      </c>
      <c r="B28" s="8" t="s">
        <v>5</v>
      </c>
      <c r="C28" s="9">
        <v>36.270000000000003</v>
      </c>
    </row>
    <row r="29" spans="1:3" x14ac:dyDescent="0.3">
      <c r="A29" s="4">
        <v>45545</v>
      </c>
      <c r="B29" s="8" t="s">
        <v>9</v>
      </c>
      <c r="C29" s="9">
        <v>117.66</v>
      </c>
    </row>
    <row r="30" spans="1:3" x14ac:dyDescent="0.3">
      <c r="A30" s="4">
        <v>45545</v>
      </c>
      <c r="B30" s="8" t="s">
        <v>8</v>
      </c>
      <c r="C30" s="9">
        <v>30.99</v>
      </c>
    </row>
    <row r="31" spans="1:3" x14ac:dyDescent="0.3">
      <c r="A31" s="4">
        <v>45545</v>
      </c>
      <c r="B31" s="8" t="s">
        <v>3</v>
      </c>
      <c r="C31" s="6">
        <v>12.29</v>
      </c>
    </row>
    <row r="32" spans="1:3" x14ac:dyDescent="0.3">
      <c r="A32" s="4">
        <v>45545</v>
      </c>
      <c r="B32" s="8" t="s">
        <v>3</v>
      </c>
      <c r="C32" s="9">
        <v>7.87</v>
      </c>
    </row>
    <row r="33" spans="1:3" x14ac:dyDescent="0.3">
      <c r="A33" s="4">
        <v>45546</v>
      </c>
      <c r="B33" s="8" t="s">
        <v>13</v>
      </c>
      <c r="C33" s="9">
        <v>75.2</v>
      </c>
    </row>
    <row r="34" spans="1:3" x14ac:dyDescent="0.3">
      <c r="A34" s="4">
        <v>45546</v>
      </c>
      <c r="B34" s="8" t="s">
        <v>4</v>
      </c>
      <c r="C34" s="9">
        <v>28.51</v>
      </c>
    </row>
    <row r="35" spans="1:3" x14ac:dyDescent="0.3">
      <c r="A35" s="4">
        <v>45546</v>
      </c>
      <c r="B35" s="8" t="s">
        <v>12</v>
      </c>
      <c r="C35" s="9">
        <v>101.2</v>
      </c>
    </row>
    <row r="36" spans="1:3" x14ac:dyDescent="0.3">
      <c r="A36" s="4">
        <v>45546</v>
      </c>
      <c r="B36" s="8" t="s">
        <v>5</v>
      </c>
      <c r="C36" s="9">
        <v>31.36</v>
      </c>
    </row>
    <row r="37" spans="1:3" x14ac:dyDescent="0.3">
      <c r="A37" s="4">
        <v>45546</v>
      </c>
      <c r="B37" s="8" t="s">
        <v>11</v>
      </c>
      <c r="C37" s="9">
        <v>29.11</v>
      </c>
    </row>
    <row r="38" spans="1:3" x14ac:dyDescent="0.3">
      <c r="A38" s="4">
        <v>45546</v>
      </c>
      <c r="B38" s="8" t="s">
        <v>3</v>
      </c>
      <c r="C38" s="9">
        <v>10.17</v>
      </c>
    </row>
    <row r="39" spans="1:3" x14ac:dyDescent="0.3">
      <c r="A39" s="4">
        <v>45546</v>
      </c>
      <c r="B39" s="8" t="s">
        <v>8</v>
      </c>
      <c r="C39" s="9">
        <v>31.88</v>
      </c>
    </row>
    <row r="40" spans="1:3" x14ac:dyDescent="0.3">
      <c r="A40" s="4">
        <v>45546</v>
      </c>
      <c r="B40" s="8" t="s">
        <v>3</v>
      </c>
      <c r="C40" s="9">
        <v>11.67</v>
      </c>
    </row>
    <row r="41" spans="1:3" x14ac:dyDescent="0.3">
      <c r="A41" s="4">
        <v>45547</v>
      </c>
      <c r="B41" s="8" t="s">
        <v>5</v>
      </c>
      <c r="C41" s="9">
        <v>36.78</v>
      </c>
    </row>
    <row r="42" spans="1:3" x14ac:dyDescent="0.3">
      <c r="A42" s="4">
        <v>45547</v>
      </c>
      <c r="B42" s="8" t="s">
        <v>8</v>
      </c>
      <c r="C42" s="9">
        <v>30.57</v>
      </c>
    </row>
    <row r="43" spans="1:3" x14ac:dyDescent="0.3">
      <c r="A43" s="4">
        <v>45547</v>
      </c>
      <c r="B43" s="8" t="s">
        <v>12</v>
      </c>
      <c r="C43" s="9">
        <v>137.57</v>
      </c>
    </row>
    <row r="44" spans="1:3" x14ac:dyDescent="0.3">
      <c r="A44" s="4">
        <v>45547</v>
      </c>
      <c r="B44" s="8" t="s">
        <v>3</v>
      </c>
      <c r="C44" s="9">
        <v>12.13</v>
      </c>
    </row>
    <row r="45" spans="1:3" x14ac:dyDescent="0.3">
      <c r="A45" s="4">
        <v>45548</v>
      </c>
      <c r="B45" s="8" t="s">
        <v>9</v>
      </c>
      <c r="C45" s="9">
        <v>122.07</v>
      </c>
    </row>
    <row r="46" spans="1:3" x14ac:dyDescent="0.3">
      <c r="A46" s="4">
        <v>45548</v>
      </c>
      <c r="B46" s="8" t="s">
        <v>5</v>
      </c>
      <c r="C46" s="9">
        <v>34.94</v>
      </c>
    </row>
    <row r="47" spans="1:3" x14ac:dyDescent="0.3">
      <c r="A47" s="4">
        <v>45548</v>
      </c>
      <c r="B47" s="8" t="s">
        <v>3</v>
      </c>
      <c r="C47" s="9">
        <v>11.98</v>
      </c>
    </row>
    <row r="48" spans="1:3" x14ac:dyDescent="0.3">
      <c r="A48" s="7">
        <v>45549</v>
      </c>
      <c r="B48" s="8" t="s">
        <v>3</v>
      </c>
      <c r="C48" s="9">
        <v>12.34</v>
      </c>
    </row>
    <row r="49" spans="1:3" x14ac:dyDescent="0.3">
      <c r="A49" s="7">
        <v>45549</v>
      </c>
      <c r="B49" s="8" t="s">
        <v>8</v>
      </c>
      <c r="C49" s="9">
        <v>42.76</v>
      </c>
    </row>
    <row r="50" spans="1:3" x14ac:dyDescent="0.3">
      <c r="A50" s="7">
        <v>45549</v>
      </c>
      <c r="B50" s="8" t="s">
        <v>3</v>
      </c>
      <c r="C50" s="9">
        <v>10.37</v>
      </c>
    </row>
    <row r="51" spans="1:3" x14ac:dyDescent="0.3">
      <c r="A51" s="7">
        <v>45551</v>
      </c>
      <c r="B51" s="8" t="s">
        <v>12</v>
      </c>
      <c r="C51" s="9">
        <v>151.36000000000001</v>
      </c>
    </row>
    <row r="52" spans="1:3" x14ac:dyDescent="0.3">
      <c r="A52" s="7">
        <v>45551</v>
      </c>
      <c r="B52" s="8" t="s">
        <v>5</v>
      </c>
      <c r="C52" s="9">
        <v>37.6</v>
      </c>
    </row>
    <row r="53" spans="1:3" x14ac:dyDescent="0.3">
      <c r="A53" s="7">
        <v>45551</v>
      </c>
      <c r="B53" s="8" t="s">
        <v>3</v>
      </c>
      <c r="C53" s="9">
        <v>11.63</v>
      </c>
    </row>
    <row r="54" spans="1:3" x14ac:dyDescent="0.3">
      <c r="A54" s="7">
        <v>45551</v>
      </c>
      <c r="B54" s="8" t="s">
        <v>4</v>
      </c>
      <c r="C54" s="9">
        <v>34.49</v>
      </c>
    </row>
    <row r="55" spans="1:3" x14ac:dyDescent="0.3">
      <c r="A55" s="7">
        <v>45551</v>
      </c>
      <c r="B55" s="8" t="s">
        <v>11</v>
      </c>
      <c r="C55" s="6">
        <v>40.07</v>
      </c>
    </row>
    <row r="56" spans="1:3" x14ac:dyDescent="0.3">
      <c r="A56" s="7">
        <v>45551</v>
      </c>
      <c r="B56" s="8" t="s">
        <v>8</v>
      </c>
      <c r="C56" s="9">
        <v>33.9</v>
      </c>
    </row>
    <row r="57" spans="1:3" x14ac:dyDescent="0.3">
      <c r="A57" s="7">
        <v>45552</v>
      </c>
      <c r="B57" s="8" t="s">
        <v>3</v>
      </c>
      <c r="C57" s="9">
        <v>12.43</v>
      </c>
    </row>
    <row r="58" spans="1:3" x14ac:dyDescent="0.3">
      <c r="A58" s="7">
        <v>45552</v>
      </c>
      <c r="B58" s="8" t="s">
        <v>5</v>
      </c>
      <c r="C58" s="9">
        <v>36.46</v>
      </c>
    </row>
    <row r="59" spans="1:3" x14ac:dyDescent="0.3">
      <c r="A59" s="7">
        <v>45553</v>
      </c>
      <c r="B59" s="8" t="s">
        <v>8</v>
      </c>
      <c r="C59" s="9">
        <v>35.79</v>
      </c>
    </row>
    <row r="60" spans="1:3" x14ac:dyDescent="0.3">
      <c r="A60" s="7">
        <v>45553</v>
      </c>
      <c r="B60" s="8" t="s">
        <v>12</v>
      </c>
      <c r="C60" s="9">
        <v>137.81</v>
      </c>
    </row>
    <row r="61" spans="1:3" x14ac:dyDescent="0.3">
      <c r="A61" s="7">
        <v>45553</v>
      </c>
      <c r="B61" s="8" t="s">
        <v>9</v>
      </c>
      <c r="C61" s="9">
        <v>106.39</v>
      </c>
    </row>
    <row r="62" spans="1:3" x14ac:dyDescent="0.3">
      <c r="A62" s="7">
        <v>45553</v>
      </c>
      <c r="B62" s="8" t="s">
        <v>3</v>
      </c>
      <c r="C62" s="6">
        <v>10.84</v>
      </c>
    </row>
    <row r="63" spans="1:3" x14ac:dyDescent="0.3">
      <c r="A63" s="7">
        <v>45553</v>
      </c>
      <c r="B63" s="8" t="s">
        <v>11</v>
      </c>
      <c r="C63" s="9">
        <v>26.05</v>
      </c>
    </row>
    <row r="64" spans="1:3" x14ac:dyDescent="0.3">
      <c r="A64" s="7">
        <v>45553</v>
      </c>
      <c r="B64" s="8" t="s">
        <v>5</v>
      </c>
      <c r="C64" s="9">
        <v>37</v>
      </c>
    </row>
    <row r="65" spans="1:3" x14ac:dyDescent="0.3">
      <c r="A65" s="7">
        <v>45554</v>
      </c>
      <c r="B65" s="8" t="s">
        <v>3</v>
      </c>
      <c r="C65" s="9">
        <v>12.71</v>
      </c>
    </row>
    <row r="66" spans="1:3" x14ac:dyDescent="0.3">
      <c r="A66" s="7">
        <v>45554</v>
      </c>
      <c r="B66" s="8" t="s">
        <v>8</v>
      </c>
      <c r="C66" s="6">
        <v>37.18</v>
      </c>
    </row>
    <row r="67" spans="1:3" x14ac:dyDescent="0.3">
      <c r="A67" s="7">
        <v>45555</v>
      </c>
      <c r="B67" s="8" t="s">
        <v>12</v>
      </c>
      <c r="C67" s="9">
        <v>154.75</v>
      </c>
    </row>
    <row r="68" spans="1:3" x14ac:dyDescent="0.3">
      <c r="A68" s="7">
        <v>45555</v>
      </c>
      <c r="B68" s="8" t="s">
        <v>5</v>
      </c>
      <c r="C68" s="9">
        <v>36.04</v>
      </c>
    </row>
    <row r="69" spans="1:3" x14ac:dyDescent="0.3">
      <c r="A69" s="7">
        <v>45555</v>
      </c>
      <c r="B69" s="8" t="s">
        <v>8</v>
      </c>
      <c r="C69" s="9">
        <v>19.739999999999998</v>
      </c>
    </row>
    <row r="70" spans="1:3" x14ac:dyDescent="0.3">
      <c r="A70" s="7">
        <v>45555</v>
      </c>
      <c r="B70" s="8" t="s">
        <v>3</v>
      </c>
      <c r="C70" s="9">
        <v>12.39</v>
      </c>
    </row>
    <row r="71" spans="1:3" x14ac:dyDescent="0.3">
      <c r="A71" s="7">
        <v>45555</v>
      </c>
      <c r="B71" s="8" t="s">
        <v>9</v>
      </c>
      <c r="C71" s="9">
        <v>124.46</v>
      </c>
    </row>
    <row r="72" spans="1:3" x14ac:dyDescent="0.3">
      <c r="A72" s="7">
        <v>45556</v>
      </c>
      <c r="B72" s="8" t="s">
        <v>3</v>
      </c>
      <c r="C72" s="9">
        <v>11.28</v>
      </c>
    </row>
    <row r="73" spans="1:3" x14ac:dyDescent="0.3">
      <c r="A73" s="7">
        <v>45558</v>
      </c>
      <c r="B73" s="8" t="s">
        <v>8</v>
      </c>
      <c r="C73" s="9">
        <v>34.869999999999997</v>
      </c>
    </row>
    <row r="74" spans="1:3" x14ac:dyDescent="0.3">
      <c r="A74" s="7">
        <v>45558</v>
      </c>
      <c r="B74" s="8" t="s">
        <v>4</v>
      </c>
      <c r="C74" s="9">
        <v>31.88</v>
      </c>
    </row>
    <row r="75" spans="1:3" x14ac:dyDescent="0.3">
      <c r="A75" s="7">
        <v>45558</v>
      </c>
      <c r="B75" s="8" t="s">
        <v>11</v>
      </c>
      <c r="C75" s="9">
        <v>37.53</v>
      </c>
    </row>
    <row r="76" spans="1:3" x14ac:dyDescent="0.3">
      <c r="A76" s="7">
        <v>45558</v>
      </c>
      <c r="B76" s="8" t="s">
        <v>3</v>
      </c>
      <c r="C76" s="9">
        <v>12.21</v>
      </c>
    </row>
    <row r="77" spans="1:3" x14ac:dyDescent="0.3">
      <c r="A77" s="7">
        <v>45558</v>
      </c>
      <c r="B77" s="8" t="s">
        <v>5</v>
      </c>
      <c r="C77" s="9">
        <v>40.9</v>
      </c>
    </row>
    <row r="78" spans="1:3" x14ac:dyDescent="0.3">
      <c r="A78" s="7">
        <v>45558</v>
      </c>
      <c r="B78" s="8" t="s">
        <v>12</v>
      </c>
      <c r="C78" s="9">
        <v>10.62</v>
      </c>
    </row>
    <row r="79" spans="1:3" x14ac:dyDescent="0.3">
      <c r="A79" s="7">
        <v>45559</v>
      </c>
      <c r="B79" s="8" t="s">
        <v>8</v>
      </c>
      <c r="C79" s="9">
        <v>35.6</v>
      </c>
    </row>
    <row r="80" spans="1:3" x14ac:dyDescent="0.3">
      <c r="A80" s="7">
        <v>45559</v>
      </c>
      <c r="B80" s="8" t="s">
        <v>9</v>
      </c>
      <c r="C80" s="9">
        <v>102.94</v>
      </c>
    </row>
    <row r="81" spans="1:3" x14ac:dyDescent="0.3">
      <c r="A81" s="7">
        <v>45559</v>
      </c>
      <c r="B81" s="8" t="s">
        <v>12</v>
      </c>
      <c r="C81" s="9">
        <v>166.2</v>
      </c>
    </row>
    <row r="82" spans="1:3" x14ac:dyDescent="0.3">
      <c r="A82" s="7">
        <v>45559</v>
      </c>
      <c r="B82" s="8" t="s">
        <v>13</v>
      </c>
      <c r="C82" s="9">
        <v>78.709999999999994</v>
      </c>
    </row>
    <row r="83" spans="1:3" x14ac:dyDescent="0.3">
      <c r="A83" s="7">
        <v>45559</v>
      </c>
      <c r="B83" s="8" t="s">
        <v>5</v>
      </c>
      <c r="C83" s="9">
        <v>34.08</v>
      </c>
    </row>
    <row r="84" spans="1:3" x14ac:dyDescent="0.3">
      <c r="A84" s="7">
        <v>45559</v>
      </c>
      <c r="B84" s="8" t="s">
        <v>3</v>
      </c>
      <c r="C84" s="9">
        <v>13.91</v>
      </c>
    </row>
    <row r="85" spans="1:3" x14ac:dyDescent="0.3">
      <c r="A85" s="7">
        <v>45559</v>
      </c>
      <c r="B85" s="8" t="s">
        <v>3</v>
      </c>
      <c r="C85" s="9">
        <v>12.23</v>
      </c>
    </row>
    <row r="86" spans="1:3" x14ac:dyDescent="0.3">
      <c r="A86" s="7">
        <v>45560</v>
      </c>
      <c r="B86" s="8" t="s">
        <v>5</v>
      </c>
      <c r="C86" s="9">
        <v>27.46</v>
      </c>
    </row>
    <row r="87" spans="1:3" x14ac:dyDescent="0.3">
      <c r="A87" s="7">
        <v>45560</v>
      </c>
      <c r="B87" s="8" t="s">
        <v>3</v>
      </c>
      <c r="C87" s="9">
        <v>11.51</v>
      </c>
    </row>
    <row r="88" spans="1:3" x14ac:dyDescent="0.3">
      <c r="A88" s="7">
        <v>45560</v>
      </c>
      <c r="B88" s="8" t="s">
        <v>8</v>
      </c>
      <c r="C88" s="9">
        <v>36.270000000000003</v>
      </c>
    </row>
    <row r="89" spans="1:3" x14ac:dyDescent="0.3">
      <c r="A89" s="7">
        <v>45560</v>
      </c>
      <c r="B89" s="8" t="s">
        <v>3</v>
      </c>
      <c r="C89" s="9">
        <v>12.04</v>
      </c>
    </row>
    <row r="90" spans="1:3" x14ac:dyDescent="0.3">
      <c r="A90" s="7">
        <v>45560</v>
      </c>
      <c r="B90" s="8" t="s">
        <v>3</v>
      </c>
      <c r="C90" s="9">
        <v>11.28</v>
      </c>
    </row>
    <row r="91" spans="1:3" x14ac:dyDescent="0.3">
      <c r="A91" s="7">
        <v>45561</v>
      </c>
      <c r="B91" s="8" t="s">
        <v>4</v>
      </c>
      <c r="C91" s="9">
        <v>35.74</v>
      </c>
    </row>
    <row r="92" spans="1:3" x14ac:dyDescent="0.3">
      <c r="A92" s="7">
        <v>45561</v>
      </c>
      <c r="B92" s="8" t="s">
        <v>12</v>
      </c>
      <c r="C92" s="9">
        <v>161.19999999999999</v>
      </c>
    </row>
    <row r="93" spans="1:3" x14ac:dyDescent="0.3">
      <c r="A93" s="7">
        <v>45561</v>
      </c>
      <c r="B93" s="8" t="s">
        <v>11</v>
      </c>
      <c r="C93" s="9">
        <v>40.770000000000003</v>
      </c>
    </row>
    <row r="94" spans="1:3" x14ac:dyDescent="0.3">
      <c r="A94" s="7">
        <v>45561</v>
      </c>
      <c r="B94" s="8" t="s">
        <v>9</v>
      </c>
      <c r="C94" s="9">
        <v>141.41999999999999</v>
      </c>
    </row>
    <row r="95" spans="1:3" x14ac:dyDescent="0.3">
      <c r="A95" s="7">
        <v>45561</v>
      </c>
      <c r="B95" s="8" t="s">
        <v>5</v>
      </c>
      <c r="C95" s="9">
        <v>35.29</v>
      </c>
    </row>
    <row r="96" spans="1:3" x14ac:dyDescent="0.3">
      <c r="A96" s="7">
        <v>45561</v>
      </c>
      <c r="B96" s="8" t="s">
        <v>3</v>
      </c>
      <c r="C96" s="9">
        <v>12.15</v>
      </c>
    </row>
    <row r="97" spans="1:3" x14ac:dyDescent="0.3">
      <c r="A97" s="7">
        <v>45561</v>
      </c>
      <c r="B97" s="8" t="s">
        <v>8</v>
      </c>
      <c r="C97" s="9">
        <v>30.96</v>
      </c>
    </row>
    <row r="98" spans="1:3" x14ac:dyDescent="0.3">
      <c r="A98" s="7">
        <v>45561</v>
      </c>
      <c r="B98" s="8" t="s">
        <v>3</v>
      </c>
      <c r="C98" s="9">
        <v>12.34</v>
      </c>
    </row>
    <row r="99" spans="1:3" x14ac:dyDescent="0.3">
      <c r="A99" s="7">
        <v>45562</v>
      </c>
      <c r="B99" s="8" t="s">
        <v>3</v>
      </c>
      <c r="C99" s="9">
        <v>12.8</v>
      </c>
    </row>
    <row r="100" spans="1:3" x14ac:dyDescent="0.3">
      <c r="A100" s="7">
        <v>45562</v>
      </c>
      <c r="B100" s="8" t="s">
        <v>5</v>
      </c>
      <c r="C100" s="9">
        <v>27.22</v>
      </c>
    </row>
    <row r="101" spans="1:3" x14ac:dyDescent="0.3">
      <c r="A101" s="7">
        <v>45562</v>
      </c>
      <c r="B101" s="8" t="s">
        <v>4</v>
      </c>
      <c r="C101" s="9">
        <v>32.479999999999997</v>
      </c>
    </row>
    <row r="102" spans="1:3" x14ac:dyDescent="0.3">
      <c r="A102" s="7">
        <v>45562</v>
      </c>
      <c r="B102" s="8" t="s">
        <v>3</v>
      </c>
      <c r="C102" s="9">
        <v>12.8</v>
      </c>
    </row>
    <row r="103" spans="1:3" x14ac:dyDescent="0.3">
      <c r="A103" s="7">
        <v>45563</v>
      </c>
      <c r="B103" s="8" t="s">
        <v>8</v>
      </c>
      <c r="C103" s="9">
        <v>40.07</v>
      </c>
    </row>
    <row r="104" spans="1:3" x14ac:dyDescent="0.3">
      <c r="A104" s="7">
        <v>45563</v>
      </c>
      <c r="B104" s="8" t="s">
        <v>3</v>
      </c>
      <c r="C104" s="9">
        <v>12.36</v>
      </c>
    </row>
    <row r="105" spans="1:3" x14ac:dyDescent="0.3">
      <c r="A105" s="7">
        <v>45565</v>
      </c>
      <c r="B105" s="8" t="s">
        <v>12</v>
      </c>
      <c r="C105" s="9">
        <v>174.32</v>
      </c>
    </row>
    <row r="106" spans="1:3" x14ac:dyDescent="0.3">
      <c r="A106" s="7">
        <v>45565</v>
      </c>
      <c r="B106" s="8" t="s">
        <v>3</v>
      </c>
      <c r="C106" s="9">
        <v>11.69</v>
      </c>
    </row>
    <row r="107" spans="1:3" x14ac:dyDescent="0.3">
      <c r="A107" s="7">
        <v>45565</v>
      </c>
      <c r="B107" s="8" t="s">
        <v>5</v>
      </c>
      <c r="C107" s="9">
        <v>30.72</v>
      </c>
    </row>
    <row r="108" spans="1:3" x14ac:dyDescent="0.3">
      <c r="A108" s="7">
        <v>45565</v>
      </c>
      <c r="B108" s="8" t="s">
        <v>3</v>
      </c>
      <c r="C108" s="9">
        <v>10.43</v>
      </c>
    </row>
    <row r="109" spans="1:3" x14ac:dyDescent="0.3">
      <c r="A109" s="7">
        <v>45565</v>
      </c>
      <c r="B109" s="8" t="s">
        <v>11</v>
      </c>
      <c r="C109" s="9">
        <v>38.74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4DC7D-8822-4C18-8AF5-A1B65343063A}">
  <dimension ref="A1:C144"/>
  <sheetViews>
    <sheetView topLeftCell="A124" workbookViewId="0">
      <selection activeCell="A2" sqref="A2:C144"/>
    </sheetView>
  </sheetViews>
  <sheetFormatPr defaultRowHeight="14.4" x14ac:dyDescent="0.3"/>
  <cols>
    <col min="1" max="1" width="17.6640625" customWidth="1"/>
    <col min="2" max="2" width="20.44140625" customWidth="1"/>
    <col min="3" max="3" width="19.441406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45566</v>
      </c>
      <c r="B2" s="8" t="s">
        <v>8</v>
      </c>
      <c r="C2" s="6">
        <v>34.69</v>
      </c>
    </row>
    <row r="3" spans="1:3" x14ac:dyDescent="0.3">
      <c r="A3" s="4">
        <v>45566</v>
      </c>
      <c r="B3" s="8" t="s">
        <v>3</v>
      </c>
      <c r="C3" s="6">
        <v>11.79</v>
      </c>
    </row>
    <row r="4" spans="1:3" x14ac:dyDescent="0.3">
      <c r="A4" s="4">
        <v>45566</v>
      </c>
      <c r="B4" s="8" t="s">
        <v>9</v>
      </c>
      <c r="C4" s="6">
        <v>136.18</v>
      </c>
    </row>
    <row r="5" spans="1:3" x14ac:dyDescent="0.3">
      <c r="A5" s="4">
        <v>45566</v>
      </c>
      <c r="B5" s="8" t="s">
        <v>10</v>
      </c>
      <c r="C5" s="6">
        <v>33.19</v>
      </c>
    </row>
    <row r="6" spans="1:3" x14ac:dyDescent="0.3">
      <c r="A6" s="4">
        <v>45566</v>
      </c>
      <c r="B6" s="8" t="s">
        <v>3</v>
      </c>
      <c r="C6" s="6">
        <v>13</v>
      </c>
    </row>
    <row r="7" spans="1:3" x14ac:dyDescent="0.3">
      <c r="A7" s="4">
        <v>45566</v>
      </c>
      <c r="B7" s="8" t="s">
        <v>4</v>
      </c>
      <c r="C7" s="6">
        <v>33.14</v>
      </c>
    </row>
    <row r="8" spans="1:3" x14ac:dyDescent="0.3">
      <c r="A8" s="4">
        <v>45567</v>
      </c>
      <c r="B8" s="8" t="s">
        <v>3</v>
      </c>
      <c r="C8" s="6">
        <v>12.21</v>
      </c>
    </row>
    <row r="9" spans="1:3" x14ac:dyDescent="0.3">
      <c r="A9" s="4">
        <v>45567</v>
      </c>
      <c r="B9" s="8" t="s">
        <v>5</v>
      </c>
      <c r="C9" s="6">
        <v>46.3</v>
      </c>
    </row>
    <row r="10" spans="1:3" x14ac:dyDescent="0.3">
      <c r="A10" s="4">
        <v>45567</v>
      </c>
      <c r="B10" s="8" t="s">
        <v>12</v>
      </c>
      <c r="C10" s="6">
        <v>155.63999999999999</v>
      </c>
    </row>
    <row r="11" spans="1:3" x14ac:dyDescent="0.3">
      <c r="A11" s="4">
        <v>45567</v>
      </c>
      <c r="B11" s="8" t="s">
        <v>8</v>
      </c>
      <c r="C11" s="6">
        <v>34.31</v>
      </c>
    </row>
    <row r="12" spans="1:3" x14ac:dyDescent="0.3">
      <c r="A12" s="4">
        <v>45567</v>
      </c>
      <c r="B12" s="8" t="s">
        <v>3</v>
      </c>
      <c r="C12" s="6">
        <v>8.09</v>
      </c>
    </row>
    <row r="13" spans="1:3" x14ac:dyDescent="0.3">
      <c r="A13" s="4">
        <v>45567</v>
      </c>
      <c r="B13" s="8" t="s">
        <v>3</v>
      </c>
      <c r="C13" s="6">
        <v>12.36</v>
      </c>
    </row>
    <row r="14" spans="1:3" x14ac:dyDescent="0.3">
      <c r="A14" s="4">
        <v>45568</v>
      </c>
      <c r="B14" s="8" t="s">
        <v>5</v>
      </c>
      <c r="C14" s="6">
        <v>31.21</v>
      </c>
    </row>
    <row r="15" spans="1:3" x14ac:dyDescent="0.3">
      <c r="A15" s="4">
        <v>45568</v>
      </c>
      <c r="B15" s="8" t="s">
        <v>3</v>
      </c>
      <c r="C15" s="6">
        <v>13.44</v>
      </c>
    </row>
    <row r="16" spans="1:3" x14ac:dyDescent="0.3">
      <c r="A16" s="4">
        <v>45568</v>
      </c>
      <c r="B16" s="8" t="s">
        <v>11</v>
      </c>
      <c r="C16" s="6">
        <v>39.020000000000003</v>
      </c>
    </row>
    <row r="17" spans="1:3" x14ac:dyDescent="0.3">
      <c r="A17" s="4">
        <v>45568</v>
      </c>
      <c r="B17" s="8" t="s">
        <v>9</v>
      </c>
      <c r="C17" s="6">
        <v>108.51</v>
      </c>
    </row>
    <row r="18" spans="1:3" x14ac:dyDescent="0.3">
      <c r="A18" s="4">
        <v>45568</v>
      </c>
      <c r="B18" s="8" t="s">
        <v>8</v>
      </c>
      <c r="C18" s="6">
        <v>45.26</v>
      </c>
    </row>
    <row r="19" spans="1:3" x14ac:dyDescent="0.3">
      <c r="A19" s="4">
        <v>45568</v>
      </c>
      <c r="B19" s="8" t="s">
        <v>3</v>
      </c>
      <c r="C19" s="6">
        <v>12.52</v>
      </c>
    </row>
    <row r="20" spans="1:3" x14ac:dyDescent="0.3">
      <c r="A20" s="4">
        <v>45569</v>
      </c>
      <c r="B20" s="8" t="s">
        <v>12</v>
      </c>
      <c r="C20" s="6">
        <v>151.88999999999999</v>
      </c>
    </row>
    <row r="21" spans="1:3" x14ac:dyDescent="0.3">
      <c r="A21" s="4">
        <v>45569</v>
      </c>
      <c r="B21" s="8" t="s">
        <v>4</v>
      </c>
      <c r="C21" s="6">
        <v>34.65</v>
      </c>
    </row>
    <row r="22" spans="1:3" x14ac:dyDescent="0.3">
      <c r="A22" s="4">
        <v>45569</v>
      </c>
      <c r="B22" s="8" t="s">
        <v>5</v>
      </c>
      <c r="C22" s="6">
        <v>28.66</v>
      </c>
    </row>
    <row r="23" spans="1:3" x14ac:dyDescent="0.3">
      <c r="A23" s="4">
        <v>45569</v>
      </c>
      <c r="B23" s="8" t="s">
        <v>3</v>
      </c>
      <c r="C23" s="6">
        <v>9.6999999999999993</v>
      </c>
    </row>
    <row r="24" spans="1:3" x14ac:dyDescent="0.3">
      <c r="A24" s="4">
        <v>45569</v>
      </c>
      <c r="B24" s="8" t="s">
        <v>3</v>
      </c>
      <c r="C24" s="6">
        <v>10.66</v>
      </c>
    </row>
    <row r="25" spans="1:3" x14ac:dyDescent="0.3">
      <c r="A25" s="4">
        <v>45569</v>
      </c>
      <c r="B25" s="8" t="s">
        <v>3</v>
      </c>
      <c r="C25" s="6">
        <v>12.33</v>
      </c>
    </row>
    <row r="26" spans="1:3" x14ac:dyDescent="0.3">
      <c r="A26" s="4">
        <v>45570</v>
      </c>
      <c r="B26" s="8" t="s">
        <v>8</v>
      </c>
      <c r="C26" s="6">
        <v>32.47</v>
      </c>
    </row>
    <row r="27" spans="1:3" x14ac:dyDescent="0.3">
      <c r="A27" s="4">
        <v>45570</v>
      </c>
      <c r="B27" s="8" t="s">
        <v>5</v>
      </c>
      <c r="C27" s="9">
        <v>35.1</v>
      </c>
    </row>
    <row r="28" spans="1:3" x14ac:dyDescent="0.3">
      <c r="A28" s="4">
        <v>45570</v>
      </c>
      <c r="B28" s="8" t="s">
        <v>3</v>
      </c>
      <c r="C28" s="9">
        <v>12.68</v>
      </c>
    </row>
    <row r="29" spans="1:3" x14ac:dyDescent="0.3">
      <c r="A29" s="4">
        <v>45572</v>
      </c>
      <c r="B29" s="8" t="s">
        <v>9</v>
      </c>
      <c r="C29" s="9">
        <v>107.53</v>
      </c>
    </row>
    <row r="30" spans="1:3" x14ac:dyDescent="0.3">
      <c r="A30" s="4">
        <v>45572</v>
      </c>
      <c r="B30" s="8" t="s">
        <v>3</v>
      </c>
      <c r="C30" s="9">
        <v>12.59</v>
      </c>
    </row>
    <row r="31" spans="1:3" x14ac:dyDescent="0.3">
      <c r="A31" s="4">
        <v>45572</v>
      </c>
      <c r="B31" s="8" t="s">
        <v>8</v>
      </c>
      <c r="C31" s="6">
        <v>37.380000000000003</v>
      </c>
    </row>
    <row r="32" spans="1:3" x14ac:dyDescent="0.3">
      <c r="A32" s="4">
        <v>45572</v>
      </c>
      <c r="B32" s="8" t="s">
        <v>5</v>
      </c>
      <c r="C32" s="9">
        <v>20.6</v>
      </c>
    </row>
    <row r="33" spans="1:3" x14ac:dyDescent="0.3">
      <c r="A33" s="4">
        <v>45572</v>
      </c>
      <c r="B33" s="8" t="s">
        <v>3</v>
      </c>
      <c r="C33" s="9">
        <v>12.94</v>
      </c>
    </row>
    <row r="34" spans="1:3" x14ac:dyDescent="0.3">
      <c r="A34" s="4">
        <v>45573</v>
      </c>
      <c r="B34" s="8" t="s">
        <v>3</v>
      </c>
      <c r="C34" s="9">
        <v>12.48</v>
      </c>
    </row>
    <row r="35" spans="1:3" x14ac:dyDescent="0.3">
      <c r="A35" s="4">
        <v>45573</v>
      </c>
      <c r="B35" s="8" t="s">
        <v>4</v>
      </c>
      <c r="C35" s="9">
        <v>35.54</v>
      </c>
    </row>
    <row r="36" spans="1:3" x14ac:dyDescent="0.3">
      <c r="A36" s="4">
        <v>45573</v>
      </c>
      <c r="B36" s="8" t="s">
        <v>5</v>
      </c>
      <c r="C36" s="9">
        <v>31.56</v>
      </c>
    </row>
    <row r="37" spans="1:3" x14ac:dyDescent="0.3">
      <c r="A37" s="4">
        <v>45573</v>
      </c>
      <c r="B37" s="8" t="s">
        <v>8</v>
      </c>
      <c r="C37" s="9">
        <v>30.45</v>
      </c>
    </row>
    <row r="38" spans="1:3" x14ac:dyDescent="0.3">
      <c r="A38" s="4">
        <v>45573</v>
      </c>
      <c r="B38" s="8" t="s">
        <v>9</v>
      </c>
      <c r="C38" s="9">
        <v>135.38999999999999</v>
      </c>
    </row>
    <row r="39" spans="1:3" x14ac:dyDescent="0.3">
      <c r="A39" s="4">
        <v>45573</v>
      </c>
      <c r="B39" s="8" t="s">
        <v>12</v>
      </c>
      <c r="C39" s="9">
        <v>146.07</v>
      </c>
    </row>
    <row r="40" spans="1:3" x14ac:dyDescent="0.3">
      <c r="A40" s="4">
        <v>45573</v>
      </c>
      <c r="B40" s="8" t="s">
        <v>3</v>
      </c>
      <c r="C40" s="9">
        <v>13.72</v>
      </c>
    </row>
    <row r="41" spans="1:3" x14ac:dyDescent="0.3">
      <c r="A41" s="4">
        <v>45574</v>
      </c>
      <c r="B41" s="8" t="s">
        <v>3</v>
      </c>
      <c r="C41" s="9">
        <v>9.85</v>
      </c>
    </row>
    <row r="42" spans="1:3" x14ac:dyDescent="0.3">
      <c r="A42" s="4">
        <v>45574</v>
      </c>
      <c r="B42" s="8" t="s">
        <v>5</v>
      </c>
      <c r="C42" s="9">
        <v>7.89</v>
      </c>
    </row>
    <row r="43" spans="1:3" x14ac:dyDescent="0.3">
      <c r="A43" s="4">
        <v>45574</v>
      </c>
      <c r="B43" s="8" t="s">
        <v>5</v>
      </c>
      <c r="C43" s="9">
        <v>15.08</v>
      </c>
    </row>
    <row r="44" spans="1:3" x14ac:dyDescent="0.3">
      <c r="A44" s="4">
        <v>45574</v>
      </c>
      <c r="B44" s="8" t="s">
        <v>8</v>
      </c>
      <c r="C44" s="9">
        <v>11.64</v>
      </c>
    </row>
    <row r="45" spans="1:3" x14ac:dyDescent="0.3">
      <c r="A45" s="4">
        <v>45575</v>
      </c>
      <c r="B45" s="8" t="s">
        <v>8</v>
      </c>
      <c r="C45" s="9">
        <v>43.07</v>
      </c>
    </row>
    <row r="46" spans="1:3" x14ac:dyDescent="0.3">
      <c r="A46" s="4">
        <v>45575</v>
      </c>
      <c r="B46" s="8" t="s">
        <v>5</v>
      </c>
      <c r="C46" s="9">
        <v>32.29</v>
      </c>
    </row>
    <row r="47" spans="1:3" x14ac:dyDescent="0.3">
      <c r="A47" s="4">
        <v>45575</v>
      </c>
      <c r="B47" s="8" t="s">
        <v>3</v>
      </c>
      <c r="C47" s="9">
        <v>11.83</v>
      </c>
    </row>
    <row r="48" spans="1:3" x14ac:dyDescent="0.3">
      <c r="A48" s="4">
        <v>45575</v>
      </c>
      <c r="B48" s="8" t="s">
        <v>12</v>
      </c>
      <c r="C48" s="9">
        <v>170.36</v>
      </c>
    </row>
    <row r="49" spans="1:3" x14ac:dyDescent="0.3">
      <c r="A49" s="4">
        <v>45575</v>
      </c>
      <c r="B49" s="8" t="s">
        <v>11</v>
      </c>
      <c r="C49" s="9">
        <v>39.090000000000003</v>
      </c>
    </row>
    <row r="50" spans="1:3" x14ac:dyDescent="0.3">
      <c r="A50" s="4">
        <v>45575</v>
      </c>
      <c r="B50" s="8" t="s">
        <v>9</v>
      </c>
      <c r="C50" s="9">
        <v>112.56</v>
      </c>
    </row>
    <row r="51" spans="1:3" x14ac:dyDescent="0.3">
      <c r="A51" s="4">
        <v>45575</v>
      </c>
      <c r="B51" s="8" t="s">
        <v>4</v>
      </c>
      <c r="C51" s="9">
        <v>33.130000000000003</v>
      </c>
    </row>
    <row r="52" spans="1:3" x14ac:dyDescent="0.3">
      <c r="A52" s="4">
        <v>45575</v>
      </c>
      <c r="B52" s="8" t="s">
        <v>3</v>
      </c>
      <c r="C52" s="9">
        <v>13.25</v>
      </c>
    </row>
    <row r="53" spans="1:3" x14ac:dyDescent="0.3">
      <c r="A53" s="4">
        <v>45575</v>
      </c>
      <c r="B53" s="8" t="s">
        <v>3</v>
      </c>
      <c r="C53" s="9">
        <v>13</v>
      </c>
    </row>
    <row r="54" spans="1:3" x14ac:dyDescent="0.3">
      <c r="A54" s="7">
        <v>45576</v>
      </c>
      <c r="B54" s="8" t="s">
        <v>13</v>
      </c>
      <c r="C54" s="9">
        <v>81.23</v>
      </c>
    </row>
    <row r="55" spans="1:3" x14ac:dyDescent="0.3">
      <c r="A55" s="7">
        <v>45576</v>
      </c>
      <c r="B55" s="8" t="s">
        <v>3</v>
      </c>
      <c r="C55" s="6">
        <v>10.050000000000001</v>
      </c>
    </row>
    <row r="56" spans="1:3" x14ac:dyDescent="0.3">
      <c r="A56" s="7">
        <v>45576</v>
      </c>
      <c r="B56" s="8" t="s">
        <v>8</v>
      </c>
      <c r="C56" s="9">
        <v>34.630000000000003</v>
      </c>
    </row>
    <row r="57" spans="1:3" x14ac:dyDescent="0.3">
      <c r="A57" s="7">
        <v>45576</v>
      </c>
      <c r="B57" s="8" t="s">
        <v>5</v>
      </c>
      <c r="C57" s="9">
        <v>34.159999999999997</v>
      </c>
    </row>
    <row r="58" spans="1:3" x14ac:dyDescent="0.3">
      <c r="A58" s="7">
        <v>45576</v>
      </c>
      <c r="B58" s="8" t="s">
        <v>3</v>
      </c>
      <c r="C58" s="9">
        <v>11.89</v>
      </c>
    </row>
    <row r="59" spans="1:3" x14ac:dyDescent="0.3">
      <c r="A59" s="7">
        <v>45577</v>
      </c>
      <c r="B59" s="8" t="s">
        <v>3</v>
      </c>
      <c r="C59" s="9">
        <v>11.98</v>
      </c>
    </row>
    <row r="60" spans="1:3" x14ac:dyDescent="0.3">
      <c r="A60" s="7">
        <v>45579</v>
      </c>
      <c r="B60" s="8" t="s">
        <v>3</v>
      </c>
      <c r="C60" s="9">
        <v>10.39</v>
      </c>
    </row>
    <row r="61" spans="1:3" x14ac:dyDescent="0.3">
      <c r="A61" s="7">
        <v>45579</v>
      </c>
      <c r="B61" s="8" t="s">
        <v>12</v>
      </c>
      <c r="C61" s="9">
        <v>160.35</v>
      </c>
    </row>
    <row r="62" spans="1:3" x14ac:dyDescent="0.3">
      <c r="A62" s="7">
        <v>45579</v>
      </c>
      <c r="B62" s="8" t="s">
        <v>4</v>
      </c>
      <c r="C62" s="6">
        <v>33.39</v>
      </c>
    </row>
    <row r="63" spans="1:3" x14ac:dyDescent="0.3">
      <c r="A63" s="7">
        <v>45579</v>
      </c>
      <c r="B63" s="8" t="s">
        <v>3</v>
      </c>
      <c r="C63" s="9">
        <v>12.74</v>
      </c>
    </row>
    <row r="64" spans="1:3" x14ac:dyDescent="0.3">
      <c r="A64" s="7">
        <v>45579</v>
      </c>
      <c r="B64" s="8" t="s">
        <v>5</v>
      </c>
      <c r="C64" s="9">
        <v>34.11</v>
      </c>
    </row>
    <row r="65" spans="1:3" x14ac:dyDescent="0.3">
      <c r="A65" s="7">
        <v>45579</v>
      </c>
      <c r="B65" s="8" t="s">
        <v>8</v>
      </c>
      <c r="C65" s="9">
        <v>37.86</v>
      </c>
    </row>
    <row r="66" spans="1:3" x14ac:dyDescent="0.3">
      <c r="A66" s="7">
        <v>45579</v>
      </c>
      <c r="B66" s="8" t="s">
        <v>9</v>
      </c>
      <c r="C66" s="6">
        <v>106.71</v>
      </c>
    </row>
    <row r="67" spans="1:3" x14ac:dyDescent="0.3">
      <c r="A67" s="7">
        <v>45579</v>
      </c>
      <c r="B67" s="8" t="s">
        <v>3</v>
      </c>
      <c r="C67" s="9">
        <v>11.76</v>
      </c>
    </row>
    <row r="68" spans="1:3" x14ac:dyDescent="0.3">
      <c r="A68" s="7">
        <v>45580</v>
      </c>
      <c r="B68" s="8" t="s">
        <v>5</v>
      </c>
      <c r="C68" s="9">
        <v>29.74</v>
      </c>
    </row>
    <row r="69" spans="1:3" x14ac:dyDescent="0.3">
      <c r="A69" s="7">
        <v>45580</v>
      </c>
      <c r="B69" s="8" t="s">
        <v>3</v>
      </c>
      <c r="C69" s="9">
        <v>12.74</v>
      </c>
    </row>
    <row r="70" spans="1:3" x14ac:dyDescent="0.3">
      <c r="A70" s="7">
        <v>45580</v>
      </c>
      <c r="B70" s="8" t="s">
        <v>3</v>
      </c>
      <c r="C70" s="9">
        <v>11.28</v>
      </c>
    </row>
    <row r="71" spans="1:3" x14ac:dyDescent="0.3">
      <c r="A71" s="7">
        <v>45580</v>
      </c>
      <c r="B71" s="8" t="s">
        <v>8</v>
      </c>
      <c r="C71" s="9">
        <v>36.68</v>
      </c>
    </row>
    <row r="72" spans="1:3" x14ac:dyDescent="0.3">
      <c r="A72" s="7">
        <v>45581</v>
      </c>
      <c r="B72" s="8" t="s">
        <v>3</v>
      </c>
      <c r="C72" s="9">
        <v>11.5</v>
      </c>
    </row>
    <row r="73" spans="1:3" x14ac:dyDescent="0.3">
      <c r="A73" s="7">
        <v>45581</v>
      </c>
      <c r="B73" s="8" t="s">
        <v>3</v>
      </c>
      <c r="C73" s="9">
        <v>13.09</v>
      </c>
    </row>
    <row r="74" spans="1:3" x14ac:dyDescent="0.3">
      <c r="A74" s="7">
        <v>45581</v>
      </c>
      <c r="B74" s="8" t="s">
        <v>5</v>
      </c>
      <c r="C74" s="9">
        <v>29.84</v>
      </c>
    </row>
    <row r="75" spans="1:3" x14ac:dyDescent="0.3">
      <c r="A75" s="7">
        <v>45581</v>
      </c>
      <c r="B75" s="8" t="s">
        <v>9</v>
      </c>
      <c r="C75" s="9">
        <v>103.51</v>
      </c>
    </row>
    <row r="76" spans="1:3" x14ac:dyDescent="0.3">
      <c r="A76" s="7">
        <v>45581</v>
      </c>
      <c r="B76" s="8" t="s">
        <v>12</v>
      </c>
      <c r="C76" s="9">
        <v>172.91</v>
      </c>
    </row>
    <row r="77" spans="1:3" x14ac:dyDescent="0.3">
      <c r="A77" s="7">
        <v>45581</v>
      </c>
      <c r="B77" s="8" t="s">
        <v>11</v>
      </c>
      <c r="C77" s="9">
        <v>38.46</v>
      </c>
    </row>
    <row r="78" spans="1:3" x14ac:dyDescent="0.3">
      <c r="A78" s="7">
        <v>45582</v>
      </c>
      <c r="B78" s="8" t="s">
        <v>8</v>
      </c>
      <c r="C78" s="9">
        <v>36.74</v>
      </c>
    </row>
    <row r="79" spans="1:3" x14ac:dyDescent="0.3">
      <c r="A79" s="7">
        <v>45582</v>
      </c>
      <c r="B79" s="8" t="s">
        <v>4</v>
      </c>
      <c r="C79" s="9">
        <v>34.049999999999997</v>
      </c>
    </row>
    <row r="80" spans="1:3" x14ac:dyDescent="0.3">
      <c r="A80" s="7">
        <v>45582</v>
      </c>
      <c r="B80" s="8" t="s">
        <v>3</v>
      </c>
      <c r="C80" s="9">
        <v>12.68</v>
      </c>
    </row>
    <row r="81" spans="1:3" x14ac:dyDescent="0.3">
      <c r="A81" s="7">
        <v>45582</v>
      </c>
      <c r="B81" s="8" t="s">
        <v>3</v>
      </c>
      <c r="C81" s="9">
        <v>12.89</v>
      </c>
    </row>
    <row r="82" spans="1:3" x14ac:dyDescent="0.3">
      <c r="A82" s="7">
        <v>45582</v>
      </c>
      <c r="B82" s="8" t="s">
        <v>5</v>
      </c>
      <c r="C82" s="9">
        <v>25.69</v>
      </c>
    </row>
    <row r="83" spans="1:3" x14ac:dyDescent="0.3">
      <c r="A83" s="7">
        <v>45582</v>
      </c>
      <c r="B83" s="8" t="s">
        <v>9</v>
      </c>
      <c r="C83" s="9">
        <v>87.86</v>
      </c>
    </row>
    <row r="84" spans="1:3" x14ac:dyDescent="0.3">
      <c r="A84" s="7">
        <v>45583</v>
      </c>
      <c r="B84" s="8" t="s">
        <v>3</v>
      </c>
      <c r="C84" s="9">
        <v>12.32</v>
      </c>
    </row>
    <row r="85" spans="1:3" x14ac:dyDescent="0.3">
      <c r="A85" s="7">
        <v>45583</v>
      </c>
      <c r="B85" s="8" t="s">
        <v>8</v>
      </c>
      <c r="C85" s="9">
        <v>40.24</v>
      </c>
    </row>
    <row r="86" spans="1:3" x14ac:dyDescent="0.3">
      <c r="A86" s="7">
        <v>45583</v>
      </c>
      <c r="B86" s="8" t="s">
        <v>3</v>
      </c>
      <c r="C86" s="9">
        <v>12.11</v>
      </c>
    </row>
    <row r="87" spans="1:3" x14ac:dyDescent="0.3">
      <c r="A87" s="7">
        <v>45583</v>
      </c>
      <c r="B87" s="8" t="s">
        <v>5</v>
      </c>
      <c r="C87" s="9">
        <v>38.83</v>
      </c>
    </row>
    <row r="88" spans="1:3" x14ac:dyDescent="0.3">
      <c r="A88" s="7">
        <v>45583</v>
      </c>
      <c r="B88" s="8" t="s">
        <v>12</v>
      </c>
      <c r="C88" s="9">
        <v>171.62</v>
      </c>
    </row>
    <row r="89" spans="1:3" x14ac:dyDescent="0.3">
      <c r="A89" s="7">
        <v>45584</v>
      </c>
      <c r="B89" s="8" t="s">
        <v>4</v>
      </c>
      <c r="C89" s="9">
        <v>32.86</v>
      </c>
    </row>
    <row r="90" spans="1:3" x14ac:dyDescent="0.3">
      <c r="A90" s="7">
        <v>45584</v>
      </c>
      <c r="B90" s="8" t="s">
        <v>3</v>
      </c>
      <c r="C90" s="9">
        <v>10.55</v>
      </c>
    </row>
    <row r="91" spans="1:3" x14ac:dyDescent="0.3">
      <c r="A91" s="7">
        <v>45584</v>
      </c>
      <c r="B91" s="8" t="s">
        <v>9</v>
      </c>
      <c r="C91" s="9">
        <v>91.38</v>
      </c>
    </row>
    <row r="92" spans="1:3" x14ac:dyDescent="0.3">
      <c r="A92" s="7">
        <v>45586</v>
      </c>
      <c r="B92" s="8" t="s">
        <v>8</v>
      </c>
      <c r="C92" s="9">
        <v>41.55</v>
      </c>
    </row>
    <row r="93" spans="1:3" x14ac:dyDescent="0.3">
      <c r="A93" s="7">
        <v>45586</v>
      </c>
      <c r="B93" s="8" t="s">
        <v>11</v>
      </c>
      <c r="C93" s="9">
        <v>30.73</v>
      </c>
    </row>
    <row r="94" spans="1:3" x14ac:dyDescent="0.3">
      <c r="A94" s="7">
        <v>45586</v>
      </c>
      <c r="B94" s="8" t="s">
        <v>5</v>
      </c>
      <c r="C94" s="9">
        <v>39.06</v>
      </c>
    </row>
    <row r="95" spans="1:3" x14ac:dyDescent="0.3">
      <c r="A95" s="7">
        <v>45586</v>
      </c>
      <c r="B95" s="8" t="s">
        <v>3</v>
      </c>
      <c r="C95" s="9">
        <v>11.76</v>
      </c>
    </row>
    <row r="96" spans="1:3" x14ac:dyDescent="0.3">
      <c r="A96" s="7">
        <v>45586</v>
      </c>
      <c r="B96" s="8" t="s">
        <v>3</v>
      </c>
      <c r="C96" s="9">
        <v>12.9</v>
      </c>
    </row>
    <row r="97" spans="1:3" x14ac:dyDescent="0.3">
      <c r="A97" s="7">
        <v>45587</v>
      </c>
      <c r="B97" s="8" t="s">
        <v>3</v>
      </c>
      <c r="C97" s="9">
        <v>11.6</v>
      </c>
    </row>
    <row r="98" spans="1:3" x14ac:dyDescent="0.3">
      <c r="A98" s="7">
        <v>45587</v>
      </c>
      <c r="B98" s="8" t="s">
        <v>8</v>
      </c>
      <c r="C98" s="9">
        <v>33.14</v>
      </c>
    </row>
    <row r="99" spans="1:3" x14ac:dyDescent="0.3">
      <c r="A99" s="7">
        <v>45587</v>
      </c>
      <c r="B99" s="8" t="s">
        <v>5</v>
      </c>
      <c r="C99" s="9">
        <v>28.68</v>
      </c>
    </row>
    <row r="100" spans="1:3" x14ac:dyDescent="0.3">
      <c r="A100" s="7">
        <v>45587</v>
      </c>
      <c r="B100" s="8" t="s">
        <v>9</v>
      </c>
      <c r="C100" s="9">
        <v>115.38</v>
      </c>
    </row>
    <row r="101" spans="1:3" x14ac:dyDescent="0.3">
      <c r="A101" s="7">
        <v>45587</v>
      </c>
      <c r="B101" s="8" t="s">
        <v>12</v>
      </c>
      <c r="C101" s="9">
        <v>115.64</v>
      </c>
    </row>
    <row r="102" spans="1:3" x14ac:dyDescent="0.3">
      <c r="A102" s="7">
        <v>45587</v>
      </c>
      <c r="B102" s="8" t="s">
        <v>3</v>
      </c>
      <c r="C102" s="9">
        <v>12.46</v>
      </c>
    </row>
    <row r="103" spans="1:3" x14ac:dyDescent="0.3">
      <c r="A103" s="7">
        <v>45588</v>
      </c>
      <c r="B103" s="8" t="s">
        <v>4</v>
      </c>
      <c r="C103" s="9">
        <v>34.49</v>
      </c>
    </row>
    <row r="104" spans="1:3" x14ac:dyDescent="0.3">
      <c r="A104" s="7">
        <v>45588</v>
      </c>
      <c r="B104" s="8" t="s">
        <v>5</v>
      </c>
      <c r="C104" s="9">
        <v>27.91</v>
      </c>
    </row>
    <row r="105" spans="1:3" x14ac:dyDescent="0.3">
      <c r="A105" s="7">
        <v>45588</v>
      </c>
      <c r="B105" s="8" t="s">
        <v>3</v>
      </c>
      <c r="C105" s="9">
        <v>11.63</v>
      </c>
    </row>
    <row r="106" spans="1:3" x14ac:dyDescent="0.3">
      <c r="A106" s="7">
        <v>45588</v>
      </c>
      <c r="B106" s="8" t="s">
        <v>8</v>
      </c>
      <c r="C106" s="9">
        <v>31.01</v>
      </c>
    </row>
    <row r="107" spans="1:3" x14ac:dyDescent="0.3">
      <c r="A107" s="7">
        <v>45588</v>
      </c>
      <c r="B107" s="8" t="s">
        <v>3</v>
      </c>
      <c r="C107" s="9">
        <v>12.24</v>
      </c>
    </row>
    <row r="108" spans="1:3" x14ac:dyDescent="0.3">
      <c r="A108" s="7">
        <v>45589</v>
      </c>
      <c r="B108" s="8" t="s">
        <v>13</v>
      </c>
      <c r="C108" s="9">
        <v>83.65</v>
      </c>
    </row>
    <row r="109" spans="1:3" x14ac:dyDescent="0.3">
      <c r="A109" s="7">
        <v>45589</v>
      </c>
      <c r="B109" s="8" t="s">
        <v>3</v>
      </c>
      <c r="C109" s="9">
        <v>11.77</v>
      </c>
    </row>
    <row r="110" spans="1:3" x14ac:dyDescent="0.3">
      <c r="A110" s="7">
        <v>45589</v>
      </c>
      <c r="B110" s="8" t="s">
        <v>5</v>
      </c>
      <c r="C110" s="9">
        <v>31.33</v>
      </c>
    </row>
    <row r="111" spans="1:3" x14ac:dyDescent="0.3">
      <c r="A111" s="7">
        <v>45589</v>
      </c>
      <c r="B111" s="8" t="s">
        <v>9</v>
      </c>
      <c r="C111" s="9">
        <v>143.91</v>
      </c>
    </row>
    <row r="112" spans="1:3" x14ac:dyDescent="0.3">
      <c r="A112" s="7">
        <v>45589</v>
      </c>
      <c r="B112" s="12" t="s">
        <v>8</v>
      </c>
      <c r="C112" s="6">
        <v>36.11</v>
      </c>
    </row>
    <row r="113" spans="1:3" x14ac:dyDescent="0.3">
      <c r="A113" s="7">
        <v>45589</v>
      </c>
      <c r="B113" s="13" t="s">
        <v>3</v>
      </c>
      <c r="C113" s="9">
        <v>12.08</v>
      </c>
    </row>
    <row r="114" spans="1:3" x14ac:dyDescent="0.3">
      <c r="A114" s="7">
        <v>45590</v>
      </c>
      <c r="B114" s="8" t="s">
        <v>12</v>
      </c>
      <c r="C114" s="9">
        <v>171.98</v>
      </c>
    </row>
    <row r="115" spans="1:3" x14ac:dyDescent="0.3">
      <c r="A115" s="7">
        <v>45590</v>
      </c>
      <c r="B115" s="8" t="s">
        <v>4</v>
      </c>
      <c r="C115" s="9">
        <v>30.72</v>
      </c>
    </row>
    <row r="116" spans="1:3" x14ac:dyDescent="0.3">
      <c r="A116" s="7">
        <v>45590</v>
      </c>
      <c r="B116" s="8" t="s">
        <v>5</v>
      </c>
      <c r="C116" s="9">
        <v>29.81</v>
      </c>
    </row>
    <row r="117" spans="1:3" x14ac:dyDescent="0.3">
      <c r="A117" s="7">
        <v>45590</v>
      </c>
      <c r="B117" s="8" t="s">
        <v>3</v>
      </c>
      <c r="C117" s="9">
        <v>10.17</v>
      </c>
    </row>
    <row r="118" spans="1:3" x14ac:dyDescent="0.3">
      <c r="A118" s="7">
        <v>45590</v>
      </c>
      <c r="B118" s="8" t="s">
        <v>9</v>
      </c>
      <c r="C118" s="9">
        <v>103.29</v>
      </c>
    </row>
    <row r="119" spans="1:3" x14ac:dyDescent="0.3">
      <c r="A119" s="7">
        <v>45590</v>
      </c>
      <c r="B119" s="8" t="s">
        <v>3</v>
      </c>
      <c r="C119" s="9">
        <v>12.18</v>
      </c>
    </row>
    <row r="120" spans="1:3" x14ac:dyDescent="0.3">
      <c r="A120" s="7">
        <v>45591</v>
      </c>
      <c r="B120" s="8" t="s">
        <v>10</v>
      </c>
      <c r="C120" s="9">
        <v>26.51</v>
      </c>
    </row>
    <row r="121" spans="1:3" x14ac:dyDescent="0.3">
      <c r="A121" s="7">
        <v>45591</v>
      </c>
      <c r="B121" s="14" t="s">
        <v>8</v>
      </c>
      <c r="C121" s="9">
        <v>44.6</v>
      </c>
    </row>
    <row r="122" spans="1:3" x14ac:dyDescent="0.3">
      <c r="A122" s="7">
        <v>45591</v>
      </c>
      <c r="B122" s="8" t="s">
        <v>3</v>
      </c>
      <c r="C122" s="9">
        <v>9.6</v>
      </c>
    </row>
    <row r="123" spans="1:3" x14ac:dyDescent="0.3">
      <c r="A123" s="7">
        <v>45593</v>
      </c>
      <c r="B123" s="8" t="s">
        <v>12</v>
      </c>
      <c r="C123" s="9">
        <v>109.93</v>
      </c>
    </row>
    <row r="124" spans="1:3" x14ac:dyDescent="0.3">
      <c r="A124" s="7">
        <v>45593</v>
      </c>
      <c r="B124" s="8" t="s">
        <v>3</v>
      </c>
      <c r="C124" s="9">
        <v>12.49</v>
      </c>
    </row>
    <row r="125" spans="1:3" x14ac:dyDescent="0.3">
      <c r="A125" s="7">
        <v>45593</v>
      </c>
      <c r="B125" s="8" t="s">
        <v>9</v>
      </c>
      <c r="C125" s="9">
        <v>97.94</v>
      </c>
    </row>
    <row r="126" spans="1:3" x14ac:dyDescent="0.3">
      <c r="A126" s="7">
        <v>45593</v>
      </c>
      <c r="B126" s="8" t="s">
        <v>5</v>
      </c>
      <c r="C126" s="9">
        <v>35.89</v>
      </c>
    </row>
    <row r="127" spans="1:3" x14ac:dyDescent="0.3">
      <c r="A127" s="7">
        <v>45593</v>
      </c>
      <c r="B127" s="8" t="s">
        <v>3</v>
      </c>
      <c r="C127" s="9">
        <v>11.16</v>
      </c>
    </row>
    <row r="128" spans="1:3" x14ac:dyDescent="0.3">
      <c r="A128" s="7">
        <v>45594</v>
      </c>
      <c r="B128" s="12" t="s">
        <v>8</v>
      </c>
      <c r="C128" s="9">
        <v>30.66</v>
      </c>
    </row>
    <row r="129" spans="1:3" x14ac:dyDescent="0.3">
      <c r="A129" s="7">
        <v>45594</v>
      </c>
      <c r="B129" s="8" t="s">
        <v>4</v>
      </c>
      <c r="C129" s="9">
        <v>28.29</v>
      </c>
    </row>
    <row r="130" spans="1:3" x14ac:dyDescent="0.3">
      <c r="A130" s="7">
        <v>45594</v>
      </c>
      <c r="B130" s="8" t="s">
        <v>3</v>
      </c>
      <c r="C130" s="9">
        <v>12.94</v>
      </c>
    </row>
    <row r="131" spans="1:3" x14ac:dyDescent="0.3">
      <c r="A131" s="7">
        <v>45594</v>
      </c>
      <c r="B131" s="8" t="s">
        <v>3</v>
      </c>
      <c r="C131" s="9">
        <v>11.67</v>
      </c>
    </row>
    <row r="132" spans="1:3" x14ac:dyDescent="0.3">
      <c r="A132" s="7">
        <v>45594</v>
      </c>
      <c r="B132" s="8" t="s">
        <v>5</v>
      </c>
      <c r="C132" s="9">
        <v>20.41</v>
      </c>
    </row>
    <row r="133" spans="1:3" x14ac:dyDescent="0.3">
      <c r="A133" s="7">
        <v>45595</v>
      </c>
      <c r="B133" s="8" t="s">
        <v>9</v>
      </c>
      <c r="C133" s="9">
        <v>119.81</v>
      </c>
    </row>
    <row r="134" spans="1:3" x14ac:dyDescent="0.3">
      <c r="A134" s="7">
        <v>45595</v>
      </c>
      <c r="B134" s="8" t="s">
        <v>10</v>
      </c>
      <c r="C134" s="9">
        <v>25.28</v>
      </c>
    </row>
    <row r="135" spans="1:3" x14ac:dyDescent="0.3">
      <c r="A135" s="7">
        <v>45595</v>
      </c>
      <c r="B135" s="14" t="s">
        <v>8</v>
      </c>
      <c r="C135" s="9">
        <v>37.18</v>
      </c>
    </row>
    <row r="136" spans="1:3" x14ac:dyDescent="0.3">
      <c r="A136" s="7">
        <v>45595</v>
      </c>
      <c r="B136" s="8" t="s">
        <v>12</v>
      </c>
      <c r="C136" s="9">
        <v>160.18</v>
      </c>
    </row>
    <row r="137" spans="1:3" x14ac:dyDescent="0.3">
      <c r="A137" s="7">
        <v>45595</v>
      </c>
      <c r="B137" s="8" t="s">
        <v>3</v>
      </c>
      <c r="C137" s="9">
        <v>12.99</v>
      </c>
    </row>
    <row r="138" spans="1:3" x14ac:dyDescent="0.3">
      <c r="A138" s="7">
        <v>45595</v>
      </c>
      <c r="B138" s="8" t="s">
        <v>5</v>
      </c>
      <c r="C138" s="9">
        <v>37.72</v>
      </c>
    </row>
    <row r="139" spans="1:3" x14ac:dyDescent="0.3">
      <c r="A139" s="7">
        <v>45595</v>
      </c>
      <c r="B139" s="8" t="s">
        <v>3</v>
      </c>
      <c r="C139" s="9">
        <v>11.77</v>
      </c>
    </row>
    <row r="140" spans="1:3" x14ac:dyDescent="0.3">
      <c r="A140" s="7">
        <v>45596</v>
      </c>
      <c r="B140" s="8" t="s">
        <v>9</v>
      </c>
      <c r="C140" s="9">
        <v>115.16</v>
      </c>
    </row>
    <row r="141" spans="1:3" x14ac:dyDescent="0.3">
      <c r="A141" s="7">
        <v>45596</v>
      </c>
      <c r="B141" s="8" t="s">
        <v>3</v>
      </c>
      <c r="C141" s="9">
        <v>14.14</v>
      </c>
    </row>
    <row r="142" spans="1:3" x14ac:dyDescent="0.3">
      <c r="A142" s="7">
        <v>45596</v>
      </c>
      <c r="B142" s="14" t="s">
        <v>8</v>
      </c>
      <c r="C142" s="9">
        <v>44.4</v>
      </c>
    </row>
    <row r="143" spans="1:3" x14ac:dyDescent="0.3">
      <c r="A143" s="7">
        <v>45596</v>
      </c>
      <c r="B143" s="8" t="s">
        <v>3</v>
      </c>
      <c r="C143" s="9">
        <v>11.69</v>
      </c>
    </row>
    <row r="144" spans="1:3" x14ac:dyDescent="0.3">
      <c r="A144" s="7">
        <v>45596</v>
      </c>
      <c r="B144" s="8" t="s">
        <v>5</v>
      </c>
      <c r="C144" s="9">
        <v>44.34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953C5-9EDD-4843-AE5F-34F202CEB70C}">
  <dimension ref="A1:F121"/>
  <sheetViews>
    <sheetView topLeftCell="A93" workbookViewId="0">
      <selection activeCell="A2" sqref="A2:C115"/>
    </sheetView>
  </sheetViews>
  <sheetFormatPr defaultRowHeight="14.4" x14ac:dyDescent="0.3"/>
  <cols>
    <col min="1" max="1" width="16.88671875" customWidth="1"/>
    <col min="2" max="2" width="19.44140625" customWidth="1"/>
    <col min="3" max="3" width="21.44140625" customWidth="1"/>
    <col min="5" max="5" width="12.6640625" customWidth="1"/>
  </cols>
  <sheetData>
    <row r="1" spans="1:6" x14ac:dyDescent="0.3">
      <c r="A1" s="1" t="s">
        <v>0</v>
      </c>
      <c r="B1" s="2" t="s">
        <v>2</v>
      </c>
      <c r="C1" s="3" t="s">
        <v>1</v>
      </c>
    </row>
    <row r="2" spans="1:6" x14ac:dyDescent="0.3">
      <c r="A2" s="4">
        <v>45597</v>
      </c>
      <c r="B2" s="8" t="s">
        <v>9</v>
      </c>
      <c r="C2" s="6">
        <v>100.93</v>
      </c>
      <c r="E2" s="15">
        <v>45600</v>
      </c>
      <c r="F2" s="16" t="s">
        <v>15</v>
      </c>
    </row>
    <row r="3" spans="1:6" x14ac:dyDescent="0.3">
      <c r="A3" s="4">
        <v>45597</v>
      </c>
      <c r="B3" s="8" t="s">
        <v>3</v>
      </c>
      <c r="C3" s="6">
        <v>11.79</v>
      </c>
    </row>
    <row r="4" spans="1:6" x14ac:dyDescent="0.3">
      <c r="A4" s="4">
        <v>45600</v>
      </c>
      <c r="B4" s="8" t="s">
        <v>12</v>
      </c>
      <c r="C4" s="6">
        <v>181.67</v>
      </c>
      <c r="E4" s="11" t="s">
        <v>10</v>
      </c>
      <c r="F4">
        <v>7264</v>
      </c>
    </row>
    <row r="5" spans="1:6" x14ac:dyDescent="0.3">
      <c r="A5" s="4">
        <v>45600</v>
      </c>
      <c r="B5" s="8" t="s">
        <v>4</v>
      </c>
      <c r="C5" s="6">
        <v>33.76</v>
      </c>
      <c r="E5" s="11" t="s">
        <v>8</v>
      </c>
      <c r="F5">
        <v>7785</v>
      </c>
    </row>
    <row r="6" spans="1:6" x14ac:dyDescent="0.3">
      <c r="A6" s="4">
        <v>45600</v>
      </c>
      <c r="B6" s="8" t="s">
        <v>3</v>
      </c>
      <c r="C6" s="6">
        <v>11.44</v>
      </c>
      <c r="E6" s="11" t="s">
        <v>5</v>
      </c>
      <c r="F6">
        <v>742</v>
      </c>
    </row>
    <row r="7" spans="1:6" x14ac:dyDescent="0.3">
      <c r="A7" s="4">
        <v>45600</v>
      </c>
      <c r="B7" s="8" t="s">
        <v>8</v>
      </c>
      <c r="C7" s="6">
        <v>36.369999999999997</v>
      </c>
      <c r="E7" s="11" t="s">
        <v>11</v>
      </c>
      <c r="F7">
        <v>3398</v>
      </c>
    </row>
    <row r="8" spans="1:6" x14ac:dyDescent="0.3">
      <c r="A8" s="4">
        <v>45600</v>
      </c>
      <c r="B8" s="8" t="s">
        <v>5</v>
      </c>
      <c r="C8" s="6">
        <v>42.45</v>
      </c>
      <c r="E8" s="11" t="s">
        <v>9</v>
      </c>
      <c r="F8">
        <v>7315</v>
      </c>
    </row>
    <row r="9" spans="1:6" x14ac:dyDescent="0.3">
      <c r="A9" s="4">
        <v>45600</v>
      </c>
      <c r="B9" s="8" t="s">
        <v>3</v>
      </c>
      <c r="C9" s="6">
        <v>13.15</v>
      </c>
      <c r="E9" s="11" t="s">
        <v>12</v>
      </c>
      <c r="F9">
        <v>22831</v>
      </c>
    </row>
    <row r="10" spans="1:6" x14ac:dyDescent="0.3">
      <c r="A10" s="4">
        <v>45601</v>
      </c>
      <c r="B10" s="8" t="s">
        <v>5</v>
      </c>
      <c r="C10" s="6">
        <v>24.23</v>
      </c>
      <c r="E10" s="11" t="s">
        <v>13</v>
      </c>
      <c r="F10">
        <v>14678</v>
      </c>
    </row>
    <row r="11" spans="1:6" x14ac:dyDescent="0.3">
      <c r="A11" s="4">
        <v>45602</v>
      </c>
      <c r="B11" s="8" t="s">
        <v>8</v>
      </c>
      <c r="C11" s="6">
        <v>39.6</v>
      </c>
      <c r="E11" s="11" t="s">
        <v>4</v>
      </c>
      <c r="F11">
        <v>10697</v>
      </c>
    </row>
    <row r="12" spans="1:6" x14ac:dyDescent="0.3">
      <c r="A12" s="4">
        <v>45602</v>
      </c>
      <c r="B12" s="8" t="s">
        <v>9</v>
      </c>
      <c r="C12" s="6">
        <v>123.7</v>
      </c>
    </row>
    <row r="13" spans="1:6" x14ac:dyDescent="0.3">
      <c r="A13" s="4">
        <v>45602</v>
      </c>
      <c r="B13" s="8" t="s">
        <v>3</v>
      </c>
      <c r="C13" s="6">
        <v>39.6</v>
      </c>
    </row>
    <row r="14" spans="1:6" x14ac:dyDescent="0.3">
      <c r="A14" s="4">
        <v>45603</v>
      </c>
      <c r="B14" s="8" t="s">
        <v>4</v>
      </c>
      <c r="C14" s="6">
        <v>36.15</v>
      </c>
    </row>
    <row r="15" spans="1:6" x14ac:dyDescent="0.3">
      <c r="A15" s="4">
        <v>45603</v>
      </c>
      <c r="B15" s="8" t="s">
        <v>5</v>
      </c>
      <c r="C15" s="6">
        <v>37.35</v>
      </c>
    </row>
    <row r="16" spans="1:6" x14ac:dyDescent="0.3">
      <c r="A16" s="4">
        <v>45603</v>
      </c>
      <c r="B16" s="8" t="s">
        <v>3</v>
      </c>
      <c r="C16" s="6">
        <v>11.86</v>
      </c>
    </row>
    <row r="17" spans="1:3" x14ac:dyDescent="0.3">
      <c r="A17" s="4">
        <v>45603</v>
      </c>
      <c r="B17" s="8" t="s">
        <v>8</v>
      </c>
      <c r="C17" s="6">
        <v>40.65</v>
      </c>
    </row>
    <row r="18" spans="1:3" x14ac:dyDescent="0.3">
      <c r="A18" s="4">
        <v>45603</v>
      </c>
      <c r="B18" s="8" t="s">
        <v>12</v>
      </c>
      <c r="C18" s="6">
        <v>174.16</v>
      </c>
    </row>
    <row r="19" spans="1:3" x14ac:dyDescent="0.3">
      <c r="A19" s="4">
        <v>45603</v>
      </c>
      <c r="B19" s="8" t="s">
        <v>3</v>
      </c>
      <c r="C19" s="6">
        <v>12.2</v>
      </c>
    </row>
    <row r="20" spans="1:3" x14ac:dyDescent="0.3">
      <c r="A20" s="4">
        <v>45604</v>
      </c>
      <c r="B20" s="8" t="s">
        <v>5</v>
      </c>
      <c r="C20" s="6">
        <v>39.67</v>
      </c>
    </row>
    <row r="21" spans="1:3" x14ac:dyDescent="0.3">
      <c r="A21" s="4">
        <v>45604</v>
      </c>
      <c r="B21" s="8" t="s">
        <v>8</v>
      </c>
      <c r="C21" s="6">
        <v>33.729999999999997</v>
      </c>
    </row>
    <row r="22" spans="1:3" x14ac:dyDescent="0.3">
      <c r="A22" s="4">
        <v>45604</v>
      </c>
      <c r="B22" s="8" t="s">
        <v>3</v>
      </c>
      <c r="C22" s="6">
        <v>11.29</v>
      </c>
    </row>
    <row r="23" spans="1:3" x14ac:dyDescent="0.3">
      <c r="A23" s="4">
        <v>45604</v>
      </c>
      <c r="B23" s="8" t="s">
        <v>9</v>
      </c>
      <c r="C23" s="6">
        <v>145.12</v>
      </c>
    </row>
    <row r="24" spans="1:3" x14ac:dyDescent="0.3">
      <c r="A24" s="4">
        <v>45604</v>
      </c>
      <c r="B24" s="8" t="s">
        <v>3</v>
      </c>
      <c r="C24" s="6">
        <v>12.02</v>
      </c>
    </row>
    <row r="25" spans="1:3" x14ac:dyDescent="0.3">
      <c r="A25" s="4">
        <v>45605</v>
      </c>
      <c r="B25" s="8" t="s">
        <v>4</v>
      </c>
      <c r="C25" s="6">
        <v>32.78</v>
      </c>
    </row>
    <row r="26" spans="1:3" x14ac:dyDescent="0.3">
      <c r="A26" s="4">
        <v>45605</v>
      </c>
      <c r="B26" s="8" t="s">
        <v>3</v>
      </c>
      <c r="C26" s="6">
        <v>10.09</v>
      </c>
    </row>
    <row r="27" spans="1:3" x14ac:dyDescent="0.3">
      <c r="A27" s="4">
        <v>45607</v>
      </c>
      <c r="B27" s="8" t="s">
        <v>13</v>
      </c>
      <c r="C27" s="9">
        <v>91.76</v>
      </c>
    </row>
    <row r="28" spans="1:3" x14ac:dyDescent="0.3">
      <c r="A28" s="4">
        <v>45607</v>
      </c>
      <c r="B28" s="8" t="s">
        <v>5</v>
      </c>
      <c r="C28" s="9">
        <v>35.25</v>
      </c>
    </row>
    <row r="29" spans="1:3" x14ac:dyDescent="0.3">
      <c r="A29" s="4">
        <v>45607</v>
      </c>
      <c r="B29" s="8" t="s">
        <v>12</v>
      </c>
      <c r="C29" s="9">
        <v>136.38</v>
      </c>
    </row>
    <row r="30" spans="1:3" x14ac:dyDescent="0.3">
      <c r="A30" s="4">
        <v>45607</v>
      </c>
      <c r="B30" s="8" t="s">
        <v>8</v>
      </c>
      <c r="C30" s="9">
        <v>33.86</v>
      </c>
    </row>
    <row r="31" spans="1:3" x14ac:dyDescent="0.3">
      <c r="A31" s="4">
        <v>45607</v>
      </c>
      <c r="B31" s="8" t="s">
        <v>9</v>
      </c>
      <c r="C31" s="6">
        <v>110.85</v>
      </c>
    </row>
    <row r="32" spans="1:3" x14ac:dyDescent="0.3">
      <c r="A32" s="4">
        <v>45607</v>
      </c>
      <c r="B32" s="8" t="s">
        <v>3</v>
      </c>
      <c r="C32" s="9">
        <v>12.2</v>
      </c>
    </row>
    <row r="33" spans="1:3" x14ac:dyDescent="0.3">
      <c r="A33" s="4">
        <v>45608</v>
      </c>
      <c r="B33" s="8" t="s">
        <v>5</v>
      </c>
      <c r="C33" s="9">
        <v>31.3</v>
      </c>
    </row>
    <row r="34" spans="1:3" x14ac:dyDescent="0.3">
      <c r="A34" s="4">
        <v>45608</v>
      </c>
      <c r="B34" s="8" t="s">
        <v>8</v>
      </c>
      <c r="C34" s="9">
        <v>34.4</v>
      </c>
    </row>
    <row r="35" spans="1:3" x14ac:dyDescent="0.3">
      <c r="A35" s="4">
        <v>45608</v>
      </c>
      <c r="B35" s="8" t="s">
        <v>4</v>
      </c>
      <c r="C35" s="9">
        <v>30.51</v>
      </c>
    </row>
    <row r="36" spans="1:3" x14ac:dyDescent="0.3">
      <c r="A36" s="4">
        <v>45608</v>
      </c>
      <c r="B36" s="8" t="s">
        <v>3</v>
      </c>
      <c r="C36" s="9">
        <v>13.16</v>
      </c>
    </row>
    <row r="37" spans="1:3" x14ac:dyDescent="0.3">
      <c r="A37" s="4">
        <v>45608</v>
      </c>
      <c r="B37" s="8" t="s">
        <v>9</v>
      </c>
      <c r="C37" s="9">
        <v>96.97</v>
      </c>
    </row>
    <row r="38" spans="1:3" x14ac:dyDescent="0.3">
      <c r="A38" s="4">
        <v>45608</v>
      </c>
      <c r="B38" s="8" t="s">
        <v>3</v>
      </c>
      <c r="C38" s="9">
        <v>10.78</v>
      </c>
    </row>
    <row r="39" spans="1:3" x14ac:dyDescent="0.3">
      <c r="A39" s="4">
        <v>45609</v>
      </c>
      <c r="B39" s="8" t="s">
        <v>5</v>
      </c>
      <c r="C39" s="9">
        <v>38.369999999999997</v>
      </c>
    </row>
    <row r="40" spans="1:3" x14ac:dyDescent="0.3">
      <c r="A40" s="4">
        <v>45609</v>
      </c>
      <c r="B40" s="8" t="s">
        <v>8</v>
      </c>
      <c r="C40" s="9">
        <v>36.65</v>
      </c>
    </row>
    <row r="41" spans="1:3" x14ac:dyDescent="0.3">
      <c r="A41" s="4">
        <v>45609</v>
      </c>
      <c r="B41" s="8" t="s">
        <v>3</v>
      </c>
      <c r="C41" s="9">
        <v>12.9</v>
      </c>
    </row>
    <row r="42" spans="1:3" x14ac:dyDescent="0.3">
      <c r="A42" s="4">
        <v>45609</v>
      </c>
      <c r="B42" s="8" t="s">
        <v>3</v>
      </c>
      <c r="C42" s="9">
        <v>9.58</v>
      </c>
    </row>
    <row r="43" spans="1:3" x14ac:dyDescent="0.3">
      <c r="A43" s="4">
        <v>45610</v>
      </c>
      <c r="B43" s="8" t="s">
        <v>9</v>
      </c>
      <c r="C43" s="9">
        <v>126.37</v>
      </c>
    </row>
    <row r="44" spans="1:3" x14ac:dyDescent="0.3">
      <c r="A44" s="4">
        <v>45610</v>
      </c>
      <c r="B44" s="8" t="s">
        <v>10</v>
      </c>
      <c r="C44" s="9">
        <v>28.26</v>
      </c>
    </row>
    <row r="45" spans="1:3" x14ac:dyDescent="0.3">
      <c r="A45" s="4">
        <v>45610</v>
      </c>
      <c r="B45" s="8" t="s">
        <v>12</v>
      </c>
      <c r="C45" s="9">
        <v>169.03</v>
      </c>
    </row>
    <row r="46" spans="1:3" x14ac:dyDescent="0.3">
      <c r="A46" s="4">
        <v>45610</v>
      </c>
      <c r="B46" s="8" t="s">
        <v>8</v>
      </c>
      <c r="C46" s="9">
        <v>35.74</v>
      </c>
    </row>
    <row r="47" spans="1:3" x14ac:dyDescent="0.3">
      <c r="A47" s="4">
        <v>45610</v>
      </c>
      <c r="B47" s="8" t="s">
        <v>3</v>
      </c>
      <c r="C47" s="9">
        <v>12.83</v>
      </c>
    </row>
    <row r="48" spans="1:3" x14ac:dyDescent="0.3">
      <c r="A48" s="4">
        <v>45610</v>
      </c>
      <c r="B48" s="8" t="s">
        <v>4</v>
      </c>
      <c r="C48" s="9">
        <v>36.9</v>
      </c>
    </row>
    <row r="49" spans="1:3" x14ac:dyDescent="0.3">
      <c r="A49" s="4">
        <v>45610</v>
      </c>
      <c r="B49" s="8" t="s">
        <v>5</v>
      </c>
      <c r="C49" s="9">
        <v>25.35</v>
      </c>
    </row>
    <row r="50" spans="1:3" x14ac:dyDescent="0.3">
      <c r="A50" s="4">
        <v>45610</v>
      </c>
      <c r="B50" s="8" t="s">
        <v>11</v>
      </c>
      <c r="C50" s="9">
        <v>42.64</v>
      </c>
    </row>
    <row r="51" spans="1:3" x14ac:dyDescent="0.3">
      <c r="A51" s="4">
        <v>45611</v>
      </c>
      <c r="B51" s="8" t="s">
        <v>9</v>
      </c>
      <c r="C51" s="9">
        <v>117.16</v>
      </c>
    </row>
    <row r="52" spans="1:3" x14ac:dyDescent="0.3">
      <c r="A52" s="4">
        <v>45611</v>
      </c>
      <c r="B52" s="8" t="s">
        <v>5</v>
      </c>
      <c r="C52" s="9">
        <v>32.79</v>
      </c>
    </row>
    <row r="53" spans="1:3" x14ac:dyDescent="0.3">
      <c r="A53" s="4">
        <v>45611</v>
      </c>
      <c r="B53" s="8" t="s">
        <v>3</v>
      </c>
      <c r="C53" s="9">
        <v>12.05</v>
      </c>
    </row>
    <row r="54" spans="1:3" x14ac:dyDescent="0.3">
      <c r="A54" s="7">
        <v>45612</v>
      </c>
      <c r="B54" s="8" t="s">
        <v>9</v>
      </c>
      <c r="C54" s="9">
        <v>119.25</v>
      </c>
    </row>
    <row r="55" spans="1:3" x14ac:dyDescent="0.3">
      <c r="A55" s="7">
        <v>45612</v>
      </c>
      <c r="B55" s="8" t="s">
        <v>4</v>
      </c>
      <c r="C55" s="6">
        <v>30.01</v>
      </c>
    </row>
    <row r="56" spans="1:3" x14ac:dyDescent="0.3">
      <c r="A56" s="7">
        <v>45614</v>
      </c>
      <c r="B56" s="8" t="s">
        <v>3</v>
      </c>
      <c r="C56" s="9">
        <v>12.33</v>
      </c>
    </row>
    <row r="57" spans="1:3" x14ac:dyDescent="0.3">
      <c r="A57" s="7">
        <v>45614</v>
      </c>
      <c r="B57" s="8" t="s">
        <v>5</v>
      </c>
      <c r="C57" s="9">
        <v>46.49</v>
      </c>
    </row>
    <row r="58" spans="1:3" x14ac:dyDescent="0.3">
      <c r="A58" s="7">
        <v>45614</v>
      </c>
      <c r="B58" s="8" t="s">
        <v>13</v>
      </c>
      <c r="C58" s="9">
        <v>87.67</v>
      </c>
    </row>
    <row r="59" spans="1:3" x14ac:dyDescent="0.3">
      <c r="A59" s="7">
        <v>45614</v>
      </c>
      <c r="B59" s="8" t="s">
        <v>3</v>
      </c>
      <c r="C59" s="9">
        <v>9.7100000000000009</v>
      </c>
    </row>
    <row r="60" spans="1:3" x14ac:dyDescent="0.3">
      <c r="A60" s="7">
        <v>45615</v>
      </c>
      <c r="B60" s="8" t="s">
        <v>11</v>
      </c>
      <c r="C60" s="9">
        <v>38.97</v>
      </c>
    </row>
    <row r="61" spans="1:3" x14ac:dyDescent="0.3">
      <c r="A61" s="7">
        <v>45615</v>
      </c>
      <c r="B61" s="8" t="s">
        <v>3</v>
      </c>
      <c r="C61" s="9">
        <v>12.1</v>
      </c>
    </row>
    <row r="62" spans="1:3" x14ac:dyDescent="0.3">
      <c r="A62" s="7">
        <v>45615</v>
      </c>
      <c r="B62" s="8" t="s">
        <v>8</v>
      </c>
      <c r="C62" s="6">
        <v>37.29</v>
      </c>
    </row>
    <row r="63" spans="1:3" x14ac:dyDescent="0.3">
      <c r="A63" s="7">
        <v>45615</v>
      </c>
      <c r="B63" s="8" t="s">
        <v>5</v>
      </c>
      <c r="C63" s="9">
        <v>42.7</v>
      </c>
    </row>
    <row r="64" spans="1:3" x14ac:dyDescent="0.3">
      <c r="A64" s="7">
        <v>45615</v>
      </c>
      <c r="B64" s="8" t="s">
        <v>3</v>
      </c>
      <c r="C64" s="9">
        <v>11.39</v>
      </c>
    </row>
    <row r="65" spans="1:3" x14ac:dyDescent="0.3">
      <c r="A65" s="7">
        <v>45615</v>
      </c>
      <c r="B65" s="8" t="s">
        <v>9</v>
      </c>
      <c r="C65" s="9">
        <v>132.44</v>
      </c>
    </row>
    <row r="66" spans="1:3" x14ac:dyDescent="0.3">
      <c r="A66" s="7">
        <v>45615</v>
      </c>
      <c r="B66" s="8" t="s">
        <v>12</v>
      </c>
      <c r="C66" s="6">
        <v>176.11</v>
      </c>
    </row>
    <row r="67" spans="1:3" x14ac:dyDescent="0.3">
      <c r="A67" s="7">
        <v>45615</v>
      </c>
      <c r="B67" s="8" t="s">
        <v>3</v>
      </c>
      <c r="C67" s="9">
        <v>12.45</v>
      </c>
    </row>
    <row r="68" spans="1:3" x14ac:dyDescent="0.3">
      <c r="A68" s="7">
        <v>45616</v>
      </c>
      <c r="B68" s="8" t="s">
        <v>8</v>
      </c>
      <c r="C68" s="9">
        <v>33.130000000000003</v>
      </c>
    </row>
    <row r="69" spans="1:3" x14ac:dyDescent="0.3">
      <c r="A69" s="7">
        <v>45616</v>
      </c>
      <c r="B69" s="8" t="s">
        <v>3</v>
      </c>
      <c r="C69" s="9">
        <v>10.56</v>
      </c>
    </row>
    <row r="70" spans="1:3" x14ac:dyDescent="0.3">
      <c r="A70" s="7">
        <v>45616</v>
      </c>
      <c r="B70" s="8" t="s">
        <v>9</v>
      </c>
      <c r="C70" s="9">
        <v>99.65</v>
      </c>
    </row>
    <row r="71" spans="1:3" x14ac:dyDescent="0.3">
      <c r="A71" s="7">
        <v>45616</v>
      </c>
      <c r="B71" s="8" t="s">
        <v>5</v>
      </c>
      <c r="C71" s="9">
        <v>39.56</v>
      </c>
    </row>
    <row r="72" spans="1:3" x14ac:dyDescent="0.3">
      <c r="A72" s="7">
        <v>45616</v>
      </c>
      <c r="B72" s="8" t="s">
        <v>3</v>
      </c>
      <c r="C72" s="9">
        <v>12.21</v>
      </c>
    </row>
    <row r="73" spans="1:3" x14ac:dyDescent="0.3">
      <c r="A73" s="7">
        <v>45617</v>
      </c>
      <c r="B73" s="8" t="s">
        <v>11</v>
      </c>
      <c r="C73" s="9">
        <v>42.58</v>
      </c>
    </row>
    <row r="74" spans="1:3" x14ac:dyDescent="0.3">
      <c r="A74" s="7">
        <v>45617</v>
      </c>
      <c r="B74" s="8" t="s">
        <v>5</v>
      </c>
      <c r="C74" s="9">
        <v>21.86</v>
      </c>
    </row>
    <row r="75" spans="1:3" x14ac:dyDescent="0.3">
      <c r="A75" s="7">
        <v>45617</v>
      </c>
      <c r="B75" s="8" t="s">
        <v>3</v>
      </c>
      <c r="C75" s="9">
        <v>11.1</v>
      </c>
    </row>
    <row r="76" spans="1:3" x14ac:dyDescent="0.3">
      <c r="A76" s="7">
        <v>45617</v>
      </c>
      <c r="B76" s="8" t="s">
        <v>8</v>
      </c>
      <c r="C76" s="9">
        <v>28.14</v>
      </c>
    </row>
    <row r="77" spans="1:3" x14ac:dyDescent="0.3">
      <c r="A77" s="7">
        <v>45617</v>
      </c>
      <c r="B77" s="8" t="s">
        <v>9</v>
      </c>
      <c r="C77" s="9">
        <v>94.6</v>
      </c>
    </row>
    <row r="78" spans="1:3" x14ac:dyDescent="0.3">
      <c r="A78" s="7">
        <v>45617</v>
      </c>
      <c r="B78" s="8" t="s">
        <v>3</v>
      </c>
      <c r="C78" s="9">
        <v>12.36</v>
      </c>
    </row>
    <row r="79" spans="1:3" x14ac:dyDescent="0.3">
      <c r="A79" s="7">
        <v>45618</v>
      </c>
      <c r="B79" s="8" t="s">
        <v>3</v>
      </c>
      <c r="C79" s="9">
        <v>8.57</v>
      </c>
    </row>
    <row r="80" spans="1:3" x14ac:dyDescent="0.3">
      <c r="A80" s="7">
        <v>45618</v>
      </c>
      <c r="B80" s="8" t="s">
        <v>8</v>
      </c>
      <c r="C80" s="9">
        <v>28.42</v>
      </c>
    </row>
    <row r="81" spans="1:3" x14ac:dyDescent="0.3">
      <c r="A81" s="7">
        <v>45618</v>
      </c>
      <c r="B81" s="8" t="s">
        <v>5</v>
      </c>
      <c r="C81" s="9">
        <v>32.86</v>
      </c>
    </row>
    <row r="82" spans="1:3" x14ac:dyDescent="0.3">
      <c r="A82" s="7">
        <v>45618</v>
      </c>
      <c r="B82" s="8" t="s">
        <v>9</v>
      </c>
      <c r="C82" s="9">
        <v>108.73</v>
      </c>
    </row>
    <row r="83" spans="1:3" x14ac:dyDescent="0.3">
      <c r="A83" s="7">
        <v>45618</v>
      </c>
      <c r="B83" s="8" t="s">
        <v>3</v>
      </c>
      <c r="C83" s="9">
        <v>12.43</v>
      </c>
    </row>
    <row r="84" spans="1:3" x14ac:dyDescent="0.3">
      <c r="A84" s="7">
        <v>45619</v>
      </c>
      <c r="B84" s="8" t="s">
        <v>11</v>
      </c>
      <c r="C84" s="9">
        <v>48.31</v>
      </c>
    </row>
    <row r="85" spans="1:3" x14ac:dyDescent="0.3">
      <c r="A85" s="7">
        <v>45619</v>
      </c>
      <c r="B85" s="8" t="s">
        <v>3</v>
      </c>
      <c r="C85" s="9">
        <v>8.08</v>
      </c>
    </row>
    <row r="86" spans="1:3" x14ac:dyDescent="0.3">
      <c r="A86" s="7">
        <v>45619</v>
      </c>
      <c r="B86" s="8" t="s">
        <v>12</v>
      </c>
      <c r="C86" s="9">
        <v>181.53</v>
      </c>
    </row>
    <row r="87" spans="1:3" x14ac:dyDescent="0.3">
      <c r="A87" s="7">
        <v>45621</v>
      </c>
      <c r="B87" s="8" t="s">
        <v>5</v>
      </c>
      <c r="C87" s="9">
        <v>40.1</v>
      </c>
    </row>
    <row r="88" spans="1:3" x14ac:dyDescent="0.3">
      <c r="A88" s="7">
        <v>45621</v>
      </c>
      <c r="B88" s="8" t="s">
        <v>8</v>
      </c>
      <c r="C88" s="9">
        <v>29.79</v>
      </c>
    </row>
    <row r="89" spans="1:3" x14ac:dyDescent="0.3">
      <c r="A89" s="7">
        <v>45621</v>
      </c>
      <c r="B89" s="8" t="s">
        <v>3</v>
      </c>
      <c r="C89" s="9">
        <v>12.75</v>
      </c>
    </row>
    <row r="90" spans="1:3" x14ac:dyDescent="0.3">
      <c r="A90" s="7">
        <v>45621</v>
      </c>
      <c r="B90" s="8" t="s">
        <v>3</v>
      </c>
      <c r="C90" s="9">
        <v>11.1</v>
      </c>
    </row>
    <row r="91" spans="1:3" x14ac:dyDescent="0.3">
      <c r="A91" s="7">
        <v>45622</v>
      </c>
      <c r="B91" s="8" t="s">
        <v>9</v>
      </c>
      <c r="C91" s="9">
        <v>120.17</v>
      </c>
    </row>
    <row r="92" spans="1:3" x14ac:dyDescent="0.3">
      <c r="A92" s="7">
        <v>45622</v>
      </c>
      <c r="B92" s="8" t="s">
        <v>5</v>
      </c>
      <c r="C92" s="9">
        <v>34.76</v>
      </c>
    </row>
    <row r="93" spans="1:3" x14ac:dyDescent="0.3">
      <c r="A93" s="7">
        <v>45622</v>
      </c>
      <c r="B93" s="8" t="s">
        <v>11</v>
      </c>
      <c r="C93" s="9">
        <v>34.72</v>
      </c>
    </row>
    <row r="94" spans="1:3" x14ac:dyDescent="0.3">
      <c r="A94" s="7">
        <v>45622</v>
      </c>
      <c r="B94" s="8" t="s">
        <v>3</v>
      </c>
      <c r="C94" s="9">
        <v>13.06</v>
      </c>
    </row>
    <row r="95" spans="1:3" x14ac:dyDescent="0.3">
      <c r="A95" s="7">
        <v>45622</v>
      </c>
      <c r="B95" s="8" t="s">
        <v>3</v>
      </c>
      <c r="C95" s="9">
        <v>10.47</v>
      </c>
    </row>
    <row r="96" spans="1:3" x14ac:dyDescent="0.3">
      <c r="A96" s="7">
        <v>45623</v>
      </c>
      <c r="B96" s="8" t="s">
        <v>9</v>
      </c>
      <c r="C96" s="9">
        <v>125.17</v>
      </c>
    </row>
    <row r="97" spans="1:3" x14ac:dyDescent="0.3">
      <c r="A97" s="7">
        <v>45623</v>
      </c>
      <c r="B97" s="8" t="s">
        <v>8</v>
      </c>
      <c r="C97" s="9">
        <v>32.880000000000003</v>
      </c>
    </row>
    <row r="98" spans="1:3" x14ac:dyDescent="0.3">
      <c r="A98" s="7">
        <v>45623</v>
      </c>
      <c r="B98" s="8" t="s">
        <v>3</v>
      </c>
      <c r="C98" s="9">
        <v>11.13</v>
      </c>
    </row>
    <row r="99" spans="1:3" x14ac:dyDescent="0.3">
      <c r="A99" s="7">
        <v>45623</v>
      </c>
      <c r="B99" s="8" t="s">
        <v>5</v>
      </c>
      <c r="C99" s="9">
        <v>32.53</v>
      </c>
    </row>
    <row r="100" spans="1:3" x14ac:dyDescent="0.3">
      <c r="A100" s="7">
        <v>45623</v>
      </c>
      <c r="B100" s="8" t="s">
        <v>3</v>
      </c>
      <c r="C100" s="9">
        <v>10.78</v>
      </c>
    </row>
    <row r="101" spans="1:3" x14ac:dyDescent="0.3">
      <c r="A101" s="7">
        <v>45623</v>
      </c>
      <c r="B101" s="8" t="s">
        <v>12</v>
      </c>
      <c r="C101" s="9">
        <v>145.44</v>
      </c>
    </row>
    <row r="102" spans="1:3" x14ac:dyDescent="0.3">
      <c r="A102" s="7">
        <v>45623</v>
      </c>
      <c r="B102" s="8" t="s">
        <v>3</v>
      </c>
      <c r="C102" s="9">
        <v>5.69</v>
      </c>
    </row>
    <row r="103" spans="1:3" x14ac:dyDescent="0.3">
      <c r="A103" s="7">
        <v>45623</v>
      </c>
      <c r="B103" s="8" t="s">
        <v>3</v>
      </c>
      <c r="C103" s="9">
        <v>9.64</v>
      </c>
    </row>
    <row r="104" spans="1:3" x14ac:dyDescent="0.3">
      <c r="A104" s="7">
        <v>45624</v>
      </c>
      <c r="B104" s="8" t="s">
        <v>11</v>
      </c>
      <c r="C104" s="9">
        <v>36.880000000000003</v>
      </c>
    </row>
    <row r="105" spans="1:3" x14ac:dyDescent="0.3">
      <c r="A105" s="7">
        <v>45624</v>
      </c>
      <c r="B105" s="8" t="s">
        <v>5</v>
      </c>
      <c r="C105" s="9">
        <v>33.46</v>
      </c>
    </row>
    <row r="106" spans="1:3" x14ac:dyDescent="0.3">
      <c r="A106" s="7">
        <v>45624</v>
      </c>
      <c r="B106" s="8" t="s">
        <v>9</v>
      </c>
      <c r="C106" s="9">
        <v>118.01</v>
      </c>
    </row>
    <row r="107" spans="1:3" x14ac:dyDescent="0.3">
      <c r="A107" s="7">
        <v>45624</v>
      </c>
      <c r="B107" s="8" t="s">
        <v>3</v>
      </c>
      <c r="C107" s="9">
        <v>12.34</v>
      </c>
    </row>
    <row r="108" spans="1:3" x14ac:dyDescent="0.3">
      <c r="A108" s="7">
        <v>45624</v>
      </c>
      <c r="B108" s="8" t="s">
        <v>3</v>
      </c>
      <c r="C108" s="9">
        <v>10.75</v>
      </c>
    </row>
    <row r="109" spans="1:3" x14ac:dyDescent="0.3">
      <c r="A109" s="7">
        <v>45625</v>
      </c>
      <c r="B109" s="8" t="s">
        <v>8</v>
      </c>
      <c r="C109" s="9">
        <v>38.32</v>
      </c>
    </row>
    <row r="110" spans="1:3" x14ac:dyDescent="0.3">
      <c r="A110" s="7">
        <v>45625</v>
      </c>
      <c r="B110" s="8" t="s">
        <v>11</v>
      </c>
      <c r="C110" s="9">
        <v>36.74</v>
      </c>
    </row>
    <row r="111" spans="1:3" x14ac:dyDescent="0.3">
      <c r="A111" s="7">
        <v>45625</v>
      </c>
      <c r="B111" s="8" t="s">
        <v>3</v>
      </c>
      <c r="C111" s="9">
        <v>12.74</v>
      </c>
    </row>
    <row r="112" spans="1:3" x14ac:dyDescent="0.3">
      <c r="A112" s="7">
        <v>45625</v>
      </c>
      <c r="B112" s="8" t="s">
        <v>5</v>
      </c>
      <c r="C112" s="9">
        <v>31.18</v>
      </c>
    </row>
    <row r="113" spans="1:3" x14ac:dyDescent="0.3">
      <c r="A113" s="7">
        <v>45625</v>
      </c>
      <c r="B113" s="12" t="s">
        <v>3</v>
      </c>
      <c r="C113" s="6">
        <v>7.92</v>
      </c>
    </row>
    <row r="114" spans="1:3" x14ac:dyDescent="0.3">
      <c r="A114" s="7">
        <v>45626</v>
      </c>
      <c r="B114" s="13" t="s">
        <v>9</v>
      </c>
      <c r="C114" s="9">
        <v>133.61000000000001</v>
      </c>
    </row>
    <row r="115" spans="1:3" x14ac:dyDescent="0.3">
      <c r="A115" s="7">
        <v>45626</v>
      </c>
      <c r="B115" s="8" t="s">
        <v>3</v>
      </c>
      <c r="C115" s="9">
        <v>12.65</v>
      </c>
    </row>
    <row r="116" spans="1:3" x14ac:dyDescent="0.3">
      <c r="A116" s="7"/>
      <c r="B116" s="8"/>
      <c r="C116" s="9"/>
    </row>
    <row r="117" spans="1:3" x14ac:dyDescent="0.3">
      <c r="A117" s="7"/>
      <c r="B117" s="8"/>
      <c r="C117" s="9"/>
    </row>
    <row r="118" spans="1:3" x14ac:dyDescent="0.3">
      <c r="A118" s="7"/>
      <c r="B118" s="8"/>
      <c r="C118" s="9"/>
    </row>
    <row r="119" spans="1:3" x14ac:dyDescent="0.3">
      <c r="A119" s="7"/>
      <c r="B119" s="8"/>
      <c r="C119" s="9"/>
    </row>
    <row r="120" spans="1:3" x14ac:dyDescent="0.3">
      <c r="A120" s="7"/>
      <c r="B120" s="8"/>
      <c r="C120" s="9"/>
    </row>
    <row r="121" spans="1:3" x14ac:dyDescent="0.3">
      <c r="A121" s="7"/>
      <c r="B121" s="8"/>
      <c r="C121" s="9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BAA1E-077B-4445-A85D-64F0AF9D85BD}">
  <dimension ref="A1:J144"/>
  <sheetViews>
    <sheetView topLeftCell="A77" workbookViewId="0">
      <selection activeCell="A2" sqref="A2:C82"/>
    </sheetView>
  </sheetViews>
  <sheetFormatPr defaultRowHeight="14.4" x14ac:dyDescent="0.3"/>
  <cols>
    <col min="1" max="1" width="29.109375" customWidth="1"/>
    <col min="2" max="2" width="20" customWidth="1"/>
    <col min="3" max="3" width="18.5546875" bestFit="1" customWidth="1"/>
    <col min="5" max="5" width="10.77734375" bestFit="1" customWidth="1"/>
    <col min="8" max="8" width="10.109375" bestFit="1" customWidth="1"/>
  </cols>
  <sheetData>
    <row r="1" spans="1:10" x14ac:dyDescent="0.3">
      <c r="A1" s="1" t="s">
        <v>0</v>
      </c>
      <c r="B1" s="2" t="s">
        <v>2</v>
      </c>
      <c r="C1" s="3" t="s">
        <v>1</v>
      </c>
    </row>
    <row r="2" spans="1:10" x14ac:dyDescent="0.3">
      <c r="A2" s="4">
        <v>45628</v>
      </c>
      <c r="B2" s="8" t="s">
        <v>3</v>
      </c>
      <c r="C2" s="6">
        <v>9.33</v>
      </c>
      <c r="E2" s="15">
        <v>45628</v>
      </c>
      <c r="F2" s="16" t="s">
        <v>15</v>
      </c>
      <c r="I2" s="15">
        <v>45646</v>
      </c>
      <c r="J2" s="16" t="s">
        <v>15</v>
      </c>
    </row>
    <row r="3" spans="1:10" x14ac:dyDescent="0.3">
      <c r="A3" s="4">
        <v>45628</v>
      </c>
      <c r="B3" s="8" t="s">
        <v>11</v>
      </c>
      <c r="C3" s="6">
        <v>44.12</v>
      </c>
    </row>
    <row r="4" spans="1:10" x14ac:dyDescent="0.3">
      <c r="A4" s="4">
        <v>45628</v>
      </c>
      <c r="B4" s="8" t="s">
        <v>5</v>
      </c>
      <c r="C4" s="6">
        <v>46.18</v>
      </c>
      <c r="E4" s="11" t="s">
        <v>10</v>
      </c>
      <c r="F4">
        <v>7277</v>
      </c>
      <c r="I4" s="11" t="s">
        <v>10</v>
      </c>
      <c r="J4">
        <v>7280</v>
      </c>
    </row>
    <row r="5" spans="1:10" x14ac:dyDescent="0.3">
      <c r="A5" s="4">
        <v>45628</v>
      </c>
      <c r="B5" s="8" t="s">
        <v>12</v>
      </c>
      <c r="C5" s="6">
        <v>181.02</v>
      </c>
      <c r="E5" s="11" t="s">
        <v>8</v>
      </c>
      <c r="F5">
        <v>8009</v>
      </c>
      <c r="I5" s="11" t="s">
        <v>8</v>
      </c>
      <c r="J5">
        <v>8185</v>
      </c>
    </row>
    <row r="6" spans="1:10" x14ac:dyDescent="0.3">
      <c r="A6" s="4">
        <v>45628</v>
      </c>
      <c r="B6" s="8" t="s">
        <v>8</v>
      </c>
      <c r="C6" s="6">
        <v>31.36</v>
      </c>
      <c r="E6" s="11" t="s">
        <v>5</v>
      </c>
      <c r="F6">
        <v>995</v>
      </c>
      <c r="I6" s="11" t="s">
        <v>5</v>
      </c>
      <c r="J6">
        <v>1145</v>
      </c>
    </row>
    <row r="7" spans="1:10" x14ac:dyDescent="0.3">
      <c r="A7" s="4">
        <v>45628</v>
      </c>
      <c r="B7" s="8" t="s">
        <v>9</v>
      </c>
      <c r="C7" s="6">
        <v>112.38</v>
      </c>
      <c r="E7" s="11" t="s">
        <v>11</v>
      </c>
      <c r="F7">
        <v>3521</v>
      </c>
      <c r="I7" s="11" t="s">
        <v>11</v>
      </c>
      <c r="J7">
        <v>3693</v>
      </c>
    </row>
    <row r="8" spans="1:10" x14ac:dyDescent="0.3">
      <c r="A8" s="4">
        <v>45628</v>
      </c>
      <c r="B8" s="8" t="s">
        <v>3</v>
      </c>
      <c r="C8" s="6">
        <v>13.03</v>
      </c>
      <c r="E8" s="11" t="s">
        <v>9</v>
      </c>
      <c r="F8">
        <v>7315</v>
      </c>
      <c r="I8" s="11" t="s">
        <v>9</v>
      </c>
      <c r="J8">
        <v>7747</v>
      </c>
    </row>
    <row r="9" spans="1:10" x14ac:dyDescent="0.3">
      <c r="A9" s="4">
        <v>45629</v>
      </c>
      <c r="B9" s="8" t="s">
        <v>3</v>
      </c>
      <c r="C9" s="6">
        <v>10.56</v>
      </c>
      <c r="E9" s="11" t="s">
        <v>12</v>
      </c>
      <c r="F9">
        <v>23050</v>
      </c>
      <c r="I9" s="11" t="s">
        <v>12</v>
      </c>
      <c r="J9">
        <v>23211</v>
      </c>
    </row>
    <row r="10" spans="1:10" x14ac:dyDescent="0.3">
      <c r="A10" s="4">
        <v>45629</v>
      </c>
      <c r="B10" s="8" t="s">
        <v>8</v>
      </c>
      <c r="C10" s="6">
        <v>26.05</v>
      </c>
      <c r="E10" s="11" t="s">
        <v>13</v>
      </c>
      <c r="F10">
        <v>14721</v>
      </c>
      <c r="I10" s="11" t="s">
        <v>13</v>
      </c>
      <c r="J10">
        <v>14738</v>
      </c>
    </row>
    <row r="11" spans="1:10" x14ac:dyDescent="0.3">
      <c r="A11" s="4">
        <v>45629</v>
      </c>
      <c r="B11" s="8" t="s">
        <v>11</v>
      </c>
      <c r="C11" s="6">
        <v>36.85</v>
      </c>
      <c r="E11" s="11" t="s">
        <v>4</v>
      </c>
      <c r="F11">
        <v>10782</v>
      </c>
      <c r="I11" s="11" t="s">
        <v>4</v>
      </c>
      <c r="J11">
        <v>10791</v>
      </c>
    </row>
    <row r="12" spans="1:10" x14ac:dyDescent="0.3">
      <c r="A12" s="4">
        <v>45629</v>
      </c>
      <c r="B12" s="8" t="s">
        <v>3</v>
      </c>
      <c r="C12" s="6">
        <v>13.03</v>
      </c>
    </row>
    <row r="13" spans="1:10" x14ac:dyDescent="0.3">
      <c r="A13" s="4">
        <v>45630</v>
      </c>
      <c r="B13" s="8" t="s">
        <v>5</v>
      </c>
      <c r="C13" s="6">
        <v>45.65</v>
      </c>
    </row>
    <row r="14" spans="1:10" x14ac:dyDescent="0.3">
      <c r="A14" s="4">
        <v>45630</v>
      </c>
      <c r="B14" s="8" t="s">
        <v>9</v>
      </c>
      <c r="C14" s="6">
        <v>141.38</v>
      </c>
    </row>
    <row r="15" spans="1:10" x14ac:dyDescent="0.3">
      <c r="A15" s="4">
        <v>45630</v>
      </c>
      <c r="B15" s="8" t="s">
        <v>3</v>
      </c>
      <c r="C15" s="6">
        <v>10.08</v>
      </c>
    </row>
    <row r="16" spans="1:10" x14ac:dyDescent="0.3">
      <c r="A16" s="4">
        <v>45630</v>
      </c>
      <c r="B16" s="8" t="s">
        <v>8</v>
      </c>
      <c r="C16" s="6">
        <v>33.46</v>
      </c>
    </row>
    <row r="17" spans="1:3" x14ac:dyDescent="0.3">
      <c r="A17" s="4">
        <v>45630</v>
      </c>
      <c r="B17" s="8" t="s">
        <v>3</v>
      </c>
      <c r="C17" s="6">
        <v>13.05</v>
      </c>
    </row>
    <row r="18" spans="1:3" x14ac:dyDescent="0.3">
      <c r="A18" s="4">
        <v>45631</v>
      </c>
      <c r="B18" s="8" t="s">
        <v>11</v>
      </c>
      <c r="C18" s="6">
        <v>40.03</v>
      </c>
    </row>
    <row r="19" spans="1:3" x14ac:dyDescent="0.3">
      <c r="A19" s="4">
        <v>45631</v>
      </c>
      <c r="B19" s="8" t="s">
        <v>13</v>
      </c>
      <c r="C19" s="6">
        <v>88.82</v>
      </c>
    </row>
    <row r="20" spans="1:3" x14ac:dyDescent="0.3">
      <c r="A20" s="4">
        <v>45631</v>
      </c>
      <c r="B20" s="8" t="s">
        <v>3</v>
      </c>
      <c r="C20" s="6">
        <v>6.43</v>
      </c>
    </row>
    <row r="21" spans="1:3" x14ac:dyDescent="0.3">
      <c r="A21" s="4">
        <v>45631</v>
      </c>
      <c r="B21" s="8" t="s">
        <v>12</v>
      </c>
      <c r="C21" s="6">
        <v>182.02</v>
      </c>
    </row>
    <row r="22" spans="1:3" x14ac:dyDescent="0.3">
      <c r="A22" s="4">
        <v>45631</v>
      </c>
      <c r="B22" s="8" t="s">
        <v>5</v>
      </c>
      <c r="C22" s="6">
        <v>23.88</v>
      </c>
    </row>
    <row r="23" spans="1:3" x14ac:dyDescent="0.3">
      <c r="A23" s="4">
        <v>45631</v>
      </c>
      <c r="B23" s="8" t="s">
        <v>8</v>
      </c>
      <c r="C23" s="6">
        <v>26.73</v>
      </c>
    </row>
    <row r="24" spans="1:3" x14ac:dyDescent="0.3">
      <c r="A24" s="4">
        <v>45631</v>
      </c>
      <c r="B24" s="8" t="s">
        <v>9</v>
      </c>
      <c r="C24" s="6">
        <v>105.46</v>
      </c>
    </row>
    <row r="25" spans="1:3" x14ac:dyDescent="0.3">
      <c r="A25" s="4">
        <v>45631</v>
      </c>
      <c r="B25" s="8" t="s">
        <v>3</v>
      </c>
      <c r="C25" s="6">
        <v>11.79</v>
      </c>
    </row>
    <row r="26" spans="1:3" x14ac:dyDescent="0.3">
      <c r="A26" s="4">
        <v>45632</v>
      </c>
      <c r="B26" s="8" t="s">
        <v>9</v>
      </c>
      <c r="C26" s="6">
        <v>94.73</v>
      </c>
    </row>
    <row r="27" spans="1:3" x14ac:dyDescent="0.3">
      <c r="A27" s="4">
        <v>45632</v>
      </c>
      <c r="B27" s="8" t="s">
        <v>11</v>
      </c>
      <c r="C27" s="9">
        <v>37.159999999999997</v>
      </c>
    </row>
    <row r="28" spans="1:3" x14ac:dyDescent="0.3">
      <c r="A28" s="4">
        <v>45632</v>
      </c>
      <c r="B28" s="8" t="s">
        <v>3</v>
      </c>
      <c r="C28" s="9">
        <v>9.14</v>
      </c>
    </row>
    <row r="29" spans="1:3" x14ac:dyDescent="0.3">
      <c r="A29" s="4">
        <v>45632</v>
      </c>
      <c r="B29" s="8" t="s">
        <v>3</v>
      </c>
      <c r="C29" s="9">
        <v>12.21</v>
      </c>
    </row>
    <row r="30" spans="1:3" x14ac:dyDescent="0.3">
      <c r="A30" s="4">
        <v>45633</v>
      </c>
      <c r="B30" s="8" t="s">
        <v>8</v>
      </c>
      <c r="C30" s="9">
        <v>41.47</v>
      </c>
    </row>
    <row r="31" spans="1:3" x14ac:dyDescent="0.3">
      <c r="A31" s="4">
        <v>45633</v>
      </c>
      <c r="B31" s="8" t="s">
        <v>3</v>
      </c>
      <c r="C31" s="6">
        <v>9.0399999999999991</v>
      </c>
    </row>
    <row r="32" spans="1:3" x14ac:dyDescent="0.3">
      <c r="A32" s="4">
        <v>45633</v>
      </c>
      <c r="B32" s="8" t="s">
        <v>5</v>
      </c>
      <c r="C32" s="9">
        <v>37.44</v>
      </c>
    </row>
    <row r="33" spans="1:3" x14ac:dyDescent="0.3">
      <c r="A33" s="4">
        <v>45635</v>
      </c>
      <c r="B33" s="8" t="s">
        <v>3</v>
      </c>
      <c r="C33" s="9">
        <v>13.18</v>
      </c>
    </row>
    <row r="34" spans="1:3" x14ac:dyDescent="0.3">
      <c r="A34" s="4">
        <v>45635</v>
      </c>
      <c r="B34" s="8" t="s">
        <v>5</v>
      </c>
      <c r="C34" s="9">
        <v>22.4</v>
      </c>
    </row>
    <row r="35" spans="1:3" x14ac:dyDescent="0.3">
      <c r="A35" s="4">
        <v>45635</v>
      </c>
      <c r="B35" s="8" t="s">
        <v>11</v>
      </c>
      <c r="C35" s="9">
        <v>35.630000000000003</v>
      </c>
    </row>
    <row r="36" spans="1:3" x14ac:dyDescent="0.3">
      <c r="A36" s="4">
        <v>45635</v>
      </c>
      <c r="B36" s="8" t="s">
        <v>8</v>
      </c>
      <c r="C36" s="9">
        <v>27.62</v>
      </c>
    </row>
    <row r="37" spans="1:3" x14ac:dyDescent="0.3">
      <c r="A37" s="4">
        <v>45635</v>
      </c>
      <c r="B37" s="8" t="s">
        <v>3</v>
      </c>
      <c r="C37" s="9">
        <v>6.51</v>
      </c>
    </row>
    <row r="38" spans="1:3" x14ac:dyDescent="0.3">
      <c r="A38" s="4">
        <v>45636</v>
      </c>
      <c r="B38" s="8" t="s">
        <v>9</v>
      </c>
      <c r="C38" s="9">
        <v>136.82</v>
      </c>
    </row>
    <row r="39" spans="1:3" x14ac:dyDescent="0.3">
      <c r="A39" s="4">
        <v>45636</v>
      </c>
      <c r="B39" s="8" t="s">
        <v>11</v>
      </c>
      <c r="C39" s="9">
        <v>20.72</v>
      </c>
    </row>
    <row r="40" spans="1:3" x14ac:dyDescent="0.3">
      <c r="A40" s="4">
        <v>45636</v>
      </c>
      <c r="B40" s="8" t="s">
        <v>10</v>
      </c>
      <c r="C40" s="9">
        <v>15.41</v>
      </c>
    </row>
    <row r="41" spans="1:3" x14ac:dyDescent="0.3">
      <c r="A41" s="4">
        <v>45636</v>
      </c>
      <c r="B41" s="8" t="s">
        <v>12</v>
      </c>
      <c r="C41" s="9">
        <v>178.43</v>
      </c>
    </row>
    <row r="42" spans="1:3" x14ac:dyDescent="0.3">
      <c r="A42" s="4">
        <v>45636</v>
      </c>
      <c r="B42" s="8" t="s">
        <v>5</v>
      </c>
      <c r="C42" s="9">
        <v>31.18</v>
      </c>
    </row>
    <row r="43" spans="1:3" x14ac:dyDescent="0.3">
      <c r="A43" s="4">
        <v>45636</v>
      </c>
      <c r="B43" s="8" t="s">
        <v>3</v>
      </c>
      <c r="C43" s="9">
        <v>12.74</v>
      </c>
    </row>
    <row r="44" spans="1:3" x14ac:dyDescent="0.3">
      <c r="A44" s="4">
        <v>45636</v>
      </c>
      <c r="B44" s="8" t="s">
        <v>3</v>
      </c>
      <c r="C44" s="9">
        <v>7.8</v>
      </c>
    </row>
    <row r="45" spans="1:3" x14ac:dyDescent="0.3">
      <c r="A45" s="4">
        <v>45637</v>
      </c>
      <c r="B45" s="8" t="s">
        <v>9</v>
      </c>
      <c r="C45" s="9">
        <v>116.61</v>
      </c>
    </row>
    <row r="46" spans="1:3" x14ac:dyDescent="0.3">
      <c r="A46" s="4">
        <v>45637</v>
      </c>
      <c r="B46" s="8" t="s">
        <v>8</v>
      </c>
      <c r="C46" s="9">
        <v>34.15</v>
      </c>
    </row>
    <row r="47" spans="1:3" x14ac:dyDescent="0.3">
      <c r="A47" s="4">
        <v>45637</v>
      </c>
      <c r="B47" s="8" t="s">
        <v>5</v>
      </c>
      <c r="C47" s="9">
        <v>34.97</v>
      </c>
    </row>
    <row r="48" spans="1:3" x14ac:dyDescent="0.3">
      <c r="A48" s="4">
        <v>45637</v>
      </c>
      <c r="B48" s="8" t="s">
        <v>11</v>
      </c>
      <c r="C48" s="9">
        <v>43.93</v>
      </c>
    </row>
    <row r="49" spans="1:3" x14ac:dyDescent="0.3">
      <c r="A49" s="4">
        <v>45637</v>
      </c>
      <c r="B49" s="8" t="s">
        <v>3</v>
      </c>
      <c r="C49" s="9">
        <v>12.77</v>
      </c>
    </row>
    <row r="50" spans="1:3" x14ac:dyDescent="0.3">
      <c r="A50" s="4">
        <v>45638</v>
      </c>
      <c r="B50" s="8" t="s">
        <v>9</v>
      </c>
      <c r="C50" s="9">
        <v>111.9</v>
      </c>
    </row>
    <row r="51" spans="1:3" x14ac:dyDescent="0.3">
      <c r="A51" s="4">
        <v>45638</v>
      </c>
      <c r="B51" s="8" t="s">
        <v>3</v>
      </c>
      <c r="C51" s="9">
        <v>13.27</v>
      </c>
    </row>
    <row r="52" spans="1:3" x14ac:dyDescent="0.3">
      <c r="A52" s="4">
        <v>45638</v>
      </c>
      <c r="B52" s="8" t="s">
        <v>12</v>
      </c>
      <c r="C52" s="9">
        <v>160.15</v>
      </c>
    </row>
    <row r="53" spans="1:3" x14ac:dyDescent="0.3">
      <c r="A53" s="4">
        <v>45638</v>
      </c>
      <c r="B53" s="8" t="s">
        <v>3</v>
      </c>
      <c r="C53" s="9">
        <v>6.28</v>
      </c>
    </row>
    <row r="54" spans="1:3" x14ac:dyDescent="0.3">
      <c r="A54" s="4">
        <v>45638</v>
      </c>
      <c r="B54" s="8" t="s">
        <v>5</v>
      </c>
      <c r="C54" s="9">
        <v>40.76</v>
      </c>
    </row>
    <row r="55" spans="1:3" x14ac:dyDescent="0.3">
      <c r="A55" s="4">
        <v>45638</v>
      </c>
      <c r="B55" s="8" t="s">
        <v>11</v>
      </c>
      <c r="C55" s="6">
        <v>34.49</v>
      </c>
    </row>
    <row r="56" spans="1:3" x14ac:dyDescent="0.3">
      <c r="A56" s="7">
        <v>45639</v>
      </c>
      <c r="B56" s="8" t="s">
        <v>8</v>
      </c>
      <c r="C56" s="9">
        <v>32.619999999999997</v>
      </c>
    </row>
    <row r="57" spans="1:3" x14ac:dyDescent="0.3">
      <c r="A57" s="7">
        <v>45639</v>
      </c>
      <c r="B57" s="8" t="s">
        <v>3</v>
      </c>
      <c r="C57" s="9">
        <v>13</v>
      </c>
    </row>
    <row r="58" spans="1:3" x14ac:dyDescent="0.3">
      <c r="A58" s="7">
        <v>45639</v>
      </c>
      <c r="B58" s="8" t="s">
        <v>9</v>
      </c>
      <c r="C58" s="9">
        <v>77.069999999999993</v>
      </c>
    </row>
    <row r="59" spans="1:3" x14ac:dyDescent="0.3">
      <c r="A59" s="7">
        <v>45639</v>
      </c>
      <c r="B59" s="8" t="s">
        <v>5</v>
      </c>
      <c r="C59" s="9">
        <v>23.45</v>
      </c>
    </row>
    <row r="60" spans="1:3" x14ac:dyDescent="0.3">
      <c r="A60" s="7">
        <v>45639</v>
      </c>
      <c r="B60" s="8" t="s">
        <v>3</v>
      </c>
      <c r="C60" s="9">
        <v>6.24</v>
      </c>
    </row>
    <row r="61" spans="1:3" x14ac:dyDescent="0.3">
      <c r="A61" s="7">
        <v>45640</v>
      </c>
      <c r="B61" s="8" t="s">
        <v>11</v>
      </c>
      <c r="C61" s="9">
        <v>39.51</v>
      </c>
    </row>
    <row r="62" spans="1:3" x14ac:dyDescent="0.3">
      <c r="A62" s="7">
        <v>45640</v>
      </c>
      <c r="B62" s="8" t="s">
        <v>9</v>
      </c>
      <c r="C62" s="6">
        <v>100.59</v>
      </c>
    </row>
    <row r="63" spans="1:3" x14ac:dyDescent="0.3">
      <c r="A63" s="7">
        <v>45640</v>
      </c>
      <c r="B63" s="8" t="s">
        <v>3</v>
      </c>
      <c r="C63" s="9">
        <v>6.24</v>
      </c>
    </row>
    <row r="64" spans="1:3" x14ac:dyDescent="0.3">
      <c r="A64" s="7">
        <v>45642</v>
      </c>
      <c r="B64" s="8" t="s">
        <v>8</v>
      </c>
      <c r="C64" s="9">
        <v>32.19</v>
      </c>
    </row>
    <row r="65" spans="1:3" x14ac:dyDescent="0.3">
      <c r="A65" s="7">
        <v>45642</v>
      </c>
      <c r="B65" s="8" t="s">
        <v>3</v>
      </c>
      <c r="C65" s="9">
        <v>8.8800000000000008</v>
      </c>
    </row>
    <row r="66" spans="1:3" x14ac:dyDescent="0.3">
      <c r="A66" s="7">
        <v>45642</v>
      </c>
      <c r="B66" s="8" t="s">
        <v>5</v>
      </c>
      <c r="C66" s="6">
        <v>23.45</v>
      </c>
    </row>
    <row r="67" spans="1:3" x14ac:dyDescent="0.3">
      <c r="A67" s="7">
        <v>45642</v>
      </c>
      <c r="B67" s="8" t="s">
        <v>3</v>
      </c>
      <c r="C67" s="9">
        <v>6.24</v>
      </c>
    </row>
    <row r="68" spans="1:3" x14ac:dyDescent="0.3">
      <c r="A68" s="7">
        <v>45643</v>
      </c>
      <c r="B68" s="8" t="s">
        <v>11</v>
      </c>
      <c r="C68" s="9">
        <v>34.46</v>
      </c>
    </row>
    <row r="69" spans="1:3" x14ac:dyDescent="0.3">
      <c r="A69" s="7">
        <v>45643</v>
      </c>
      <c r="B69" s="8" t="s">
        <v>3</v>
      </c>
      <c r="C69" s="9">
        <v>6.6</v>
      </c>
    </row>
    <row r="70" spans="1:3" x14ac:dyDescent="0.3">
      <c r="A70" s="7">
        <v>45643</v>
      </c>
      <c r="B70" s="8" t="s">
        <v>9</v>
      </c>
      <c r="C70" s="9">
        <v>146.79</v>
      </c>
    </row>
    <row r="71" spans="1:3" x14ac:dyDescent="0.3">
      <c r="A71" s="7">
        <v>45643</v>
      </c>
      <c r="B71" s="8" t="s">
        <v>12</v>
      </c>
      <c r="C71" s="9">
        <v>181.13</v>
      </c>
    </row>
    <row r="72" spans="1:3" x14ac:dyDescent="0.3">
      <c r="A72" s="7">
        <v>45643</v>
      </c>
      <c r="B72" s="8" t="s">
        <v>5</v>
      </c>
      <c r="C72" s="9">
        <v>23.09</v>
      </c>
    </row>
    <row r="73" spans="1:3" x14ac:dyDescent="0.3">
      <c r="A73" s="7">
        <v>45643</v>
      </c>
      <c r="B73" s="8" t="s">
        <v>8</v>
      </c>
      <c r="C73" s="9">
        <v>33.76</v>
      </c>
    </row>
    <row r="74" spans="1:3" x14ac:dyDescent="0.3">
      <c r="A74" s="7">
        <v>45643</v>
      </c>
      <c r="B74" s="8" t="s">
        <v>3</v>
      </c>
      <c r="C74" s="9">
        <v>12.18</v>
      </c>
    </row>
    <row r="75" spans="1:3" x14ac:dyDescent="0.3">
      <c r="A75" s="7">
        <v>45644</v>
      </c>
      <c r="B75" s="8" t="s">
        <v>9</v>
      </c>
      <c r="C75" s="9">
        <v>110.29</v>
      </c>
    </row>
    <row r="76" spans="1:3" x14ac:dyDescent="0.3">
      <c r="A76" s="7">
        <v>45644</v>
      </c>
      <c r="B76" s="8" t="s">
        <v>11</v>
      </c>
      <c r="C76" s="9">
        <v>36.17</v>
      </c>
    </row>
    <row r="77" spans="1:3" x14ac:dyDescent="0.3">
      <c r="A77" s="7">
        <v>45644</v>
      </c>
      <c r="B77" s="8" t="s">
        <v>8</v>
      </c>
      <c r="C77" s="9">
        <v>33.65</v>
      </c>
    </row>
    <row r="78" spans="1:3" x14ac:dyDescent="0.3">
      <c r="A78" s="7">
        <v>45644</v>
      </c>
      <c r="B78" s="8" t="s">
        <v>3</v>
      </c>
      <c r="C78" s="9">
        <v>12.51</v>
      </c>
    </row>
    <row r="79" spans="1:3" x14ac:dyDescent="0.3">
      <c r="A79" s="7">
        <v>45645</v>
      </c>
      <c r="B79" s="8" t="s">
        <v>5</v>
      </c>
      <c r="C79" s="9">
        <v>42.9</v>
      </c>
    </row>
    <row r="80" spans="1:3" x14ac:dyDescent="0.3">
      <c r="A80" s="7">
        <v>45645</v>
      </c>
      <c r="B80" s="8" t="s">
        <v>3</v>
      </c>
      <c r="C80" s="9">
        <v>11.01</v>
      </c>
    </row>
    <row r="81" spans="1:3" x14ac:dyDescent="0.3">
      <c r="A81" s="7">
        <v>45645</v>
      </c>
      <c r="B81" s="8" t="s">
        <v>9</v>
      </c>
      <c r="C81" s="9">
        <v>102.91</v>
      </c>
    </row>
    <row r="82" spans="1:3" x14ac:dyDescent="0.3">
      <c r="A82" s="7">
        <v>45645</v>
      </c>
      <c r="B82" s="8" t="s">
        <v>11</v>
      </c>
      <c r="C82" s="9">
        <v>37.159999999999997</v>
      </c>
    </row>
    <row r="83" spans="1:3" x14ac:dyDescent="0.3">
      <c r="A83" s="7"/>
      <c r="B83" s="8"/>
      <c r="C83" s="9"/>
    </row>
    <row r="84" spans="1:3" x14ac:dyDescent="0.3">
      <c r="A84" s="7"/>
      <c r="B84" s="8"/>
      <c r="C84" s="9"/>
    </row>
    <row r="85" spans="1:3" x14ac:dyDescent="0.3">
      <c r="A85" s="7"/>
      <c r="B85" s="8"/>
      <c r="C85" s="9"/>
    </row>
    <row r="86" spans="1:3" x14ac:dyDescent="0.3">
      <c r="A86" s="7"/>
      <c r="B86" s="8"/>
      <c r="C86" s="9"/>
    </row>
    <row r="87" spans="1:3" x14ac:dyDescent="0.3">
      <c r="A87" s="7"/>
      <c r="B87" s="8"/>
      <c r="C87" s="9"/>
    </row>
    <row r="88" spans="1:3" x14ac:dyDescent="0.3">
      <c r="A88" s="7"/>
      <c r="B88" s="8"/>
      <c r="C88" s="9"/>
    </row>
    <row r="89" spans="1:3" x14ac:dyDescent="0.3">
      <c r="A89" s="7"/>
      <c r="B89" s="8"/>
      <c r="C89" s="9"/>
    </row>
    <row r="90" spans="1:3" x14ac:dyDescent="0.3">
      <c r="A90" s="7"/>
      <c r="B90" s="8"/>
      <c r="C90" s="9"/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8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  <row r="99" spans="1:3" x14ac:dyDescent="0.3">
      <c r="A99" s="7"/>
      <c r="B99" s="8"/>
      <c r="C99" s="9"/>
    </row>
    <row r="100" spans="1:3" x14ac:dyDescent="0.3">
      <c r="A100" s="7"/>
      <c r="B100" s="8"/>
      <c r="C100" s="9"/>
    </row>
    <row r="101" spans="1:3" x14ac:dyDescent="0.3">
      <c r="A101" s="7"/>
      <c r="B101" s="8"/>
      <c r="C101" s="9"/>
    </row>
    <row r="102" spans="1:3" x14ac:dyDescent="0.3">
      <c r="A102" s="7"/>
      <c r="B102" s="8"/>
      <c r="C102" s="9"/>
    </row>
    <row r="103" spans="1:3" x14ac:dyDescent="0.3">
      <c r="A103" s="7"/>
      <c r="B103" s="8"/>
      <c r="C103" s="9"/>
    </row>
    <row r="104" spans="1:3" x14ac:dyDescent="0.3">
      <c r="A104" s="7"/>
      <c r="B104" s="8"/>
      <c r="C104" s="9"/>
    </row>
    <row r="105" spans="1:3" x14ac:dyDescent="0.3">
      <c r="A105" s="7"/>
      <c r="B105" s="8"/>
      <c r="C105" s="9"/>
    </row>
    <row r="106" spans="1:3" x14ac:dyDescent="0.3">
      <c r="A106" s="7"/>
      <c r="B106" s="8"/>
      <c r="C106" s="9"/>
    </row>
    <row r="107" spans="1:3" x14ac:dyDescent="0.3">
      <c r="A107" s="7"/>
      <c r="B107" s="8"/>
      <c r="C107" s="9"/>
    </row>
    <row r="108" spans="1:3" x14ac:dyDescent="0.3">
      <c r="A108" s="7"/>
      <c r="B108" s="8"/>
      <c r="C108" s="9"/>
    </row>
    <row r="109" spans="1:3" x14ac:dyDescent="0.3">
      <c r="A109" s="7"/>
      <c r="B109" s="8"/>
      <c r="C109" s="9"/>
    </row>
    <row r="110" spans="1:3" x14ac:dyDescent="0.3">
      <c r="A110" s="7"/>
      <c r="B110" s="8"/>
      <c r="C110" s="9"/>
    </row>
    <row r="111" spans="1:3" x14ac:dyDescent="0.3">
      <c r="A111" s="7"/>
      <c r="B111" s="8"/>
      <c r="C111" s="9"/>
    </row>
    <row r="112" spans="1:3" x14ac:dyDescent="0.3">
      <c r="A112" s="7"/>
      <c r="B112" s="12"/>
      <c r="C112" s="6"/>
    </row>
    <row r="113" spans="1:3" x14ac:dyDescent="0.3">
      <c r="A113" s="7"/>
      <c r="B113" s="13"/>
      <c r="C113" s="9"/>
    </row>
    <row r="114" spans="1:3" x14ac:dyDescent="0.3">
      <c r="A114" s="7"/>
      <c r="B114" s="8"/>
      <c r="C114" s="9"/>
    </row>
    <row r="115" spans="1:3" x14ac:dyDescent="0.3">
      <c r="A115" s="7"/>
      <c r="B115" s="8"/>
      <c r="C115" s="9"/>
    </row>
    <row r="116" spans="1:3" x14ac:dyDescent="0.3">
      <c r="A116" s="7"/>
      <c r="B116" s="8"/>
      <c r="C116" s="9"/>
    </row>
    <row r="117" spans="1:3" x14ac:dyDescent="0.3">
      <c r="A117" s="7"/>
      <c r="B117" s="8"/>
      <c r="C117" s="9"/>
    </row>
    <row r="118" spans="1:3" x14ac:dyDescent="0.3">
      <c r="A118" s="7"/>
      <c r="B118" s="8"/>
      <c r="C118" s="9"/>
    </row>
    <row r="119" spans="1:3" x14ac:dyDescent="0.3">
      <c r="A119" s="7"/>
      <c r="B119" s="8"/>
      <c r="C119" s="9"/>
    </row>
    <row r="120" spans="1:3" x14ac:dyDescent="0.3">
      <c r="A120" s="7"/>
      <c r="B120" s="8"/>
      <c r="C120" s="9"/>
    </row>
    <row r="121" spans="1:3" x14ac:dyDescent="0.3">
      <c r="A121" s="7"/>
      <c r="B121" s="14"/>
      <c r="C121" s="9"/>
    </row>
    <row r="122" spans="1:3" x14ac:dyDescent="0.3">
      <c r="A122" s="7"/>
      <c r="B122" s="8"/>
      <c r="C122" s="9"/>
    </row>
    <row r="123" spans="1:3" x14ac:dyDescent="0.3">
      <c r="A123" s="7"/>
      <c r="B123" s="8"/>
      <c r="C123" s="9"/>
    </row>
    <row r="124" spans="1:3" x14ac:dyDescent="0.3">
      <c r="A124" s="7"/>
      <c r="B124" s="8"/>
      <c r="C124" s="9"/>
    </row>
    <row r="125" spans="1:3" x14ac:dyDescent="0.3">
      <c r="A125" s="7"/>
      <c r="B125" s="8"/>
      <c r="C125" s="9"/>
    </row>
    <row r="126" spans="1:3" x14ac:dyDescent="0.3">
      <c r="A126" s="7"/>
      <c r="B126" s="8"/>
      <c r="C126" s="9"/>
    </row>
    <row r="127" spans="1:3" x14ac:dyDescent="0.3">
      <c r="A127" s="7"/>
      <c r="B127" s="8"/>
      <c r="C127" s="9"/>
    </row>
    <row r="128" spans="1:3" x14ac:dyDescent="0.3">
      <c r="A128" s="7"/>
      <c r="B128" s="12"/>
      <c r="C128" s="9"/>
    </row>
    <row r="129" spans="1:3" x14ac:dyDescent="0.3">
      <c r="A129" s="7"/>
      <c r="B129" s="8"/>
      <c r="C129" s="9"/>
    </row>
    <row r="130" spans="1:3" x14ac:dyDescent="0.3">
      <c r="A130" s="7"/>
      <c r="B130" s="8"/>
      <c r="C130" s="9"/>
    </row>
    <row r="131" spans="1:3" x14ac:dyDescent="0.3">
      <c r="A131" s="7"/>
      <c r="B131" s="8"/>
      <c r="C131" s="9"/>
    </row>
    <row r="132" spans="1:3" x14ac:dyDescent="0.3">
      <c r="A132" s="7"/>
      <c r="B132" s="8"/>
      <c r="C132" s="9"/>
    </row>
    <row r="133" spans="1:3" x14ac:dyDescent="0.3">
      <c r="A133" s="7"/>
      <c r="B133" s="8"/>
      <c r="C133" s="9"/>
    </row>
    <row r="134" spans="1:3" x14ac:dyDescent="0.3">
      <c r="A134" s="7"/>
      <c r="B134" s="8"/>
      <c r="C134" s="9"/>
    </row>
    <row r="135" spans="1:3" x14ac:dyDescent="0.3">
      <c r="A135" s="7"/>
      <c r="B135" s="14"/>
      <c r="C135" s="9"/>
    </row>
    <row r="136" spans="1:3" x14ac:dyDescent="0.3">
      <c r="A136" s="7"/>
      <c r="B136" s="8"/>
      <c r="C136" s="9"/>
    </row>
    <row r="137" spans="1:3" x14ac:dyDescent="0.3">
      <c r="A137" s="7"/>
      <c r="B137" s="8"/>
      <c r="C137" s="9"/>
    </row>
    <row r="138" spans="1:3" x14ac:dyDescent="0.3">
      <c r="A138" s="7"/>
      <c r="B138" s="8"/>
      <c r="C138" s="9"/>
    </row>
    <row r="139" spans="1:3" x14ac:dyDescent="0.3">
      <c r="A139" s="7"/>
      <c r="B139" s="8"/>
      <c r="C139" s="9"/>
    </row>
    <row r="140" spans="1:3" x14ac:dyDescent="0.3">
      <c r="A140" s="7"/>
      <c r="B140" s="8"/>
      <c r="C140" s="9"/>
    </row>
    <row r="141" spans="1:3" x14ac:dyDescent="0.3">
      <c r="A141" s="7"/>
      <c r="B141" s="8"/>
      <c r="C141" s="9"/>
    </row>
    <row r="142" spans="1:3" x14ac:dyDescent="0.3">
      <c r="A142" s="7"/>
      <c r="B142" s="14"/>
      <c r="C142" s="9"/>
    </row>
    <row r="143" spans="1:3" x14ac:dyDescent="0.3">
      <c r="A143" s="7"/>
      <c r="B143" s="8"/>
      <c r="C143" s="9"/>
    </row>
    <row r="144" spans="1:3" x14ac:dyDescent="0.3">
      <c r="A144" s="7"/>
      <c r="B144" s="8"/>
      <c r="C144" s="9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51A2E-86EF-40C7-A110-1FFBAC2C3DB3}">
  <dimension ref="A1:H1179"/>
  <sheetViews>
    <sheetView workbookViewId="0">
      <selection activeCell="A3" sqref="A3"/>
    </sheetView>
  </sheetViews>
  <sheetFormatPr defaultRowHeight="14.4" x14ac:dyDescent="0.3"/>
  <cols>
    <col min="1" max="1" width="11.21875" style="21" bestFit="1" customWidth="1"/>
    <col min="2" max="2" width="10.5546875" style="22" bestFit="1" customWidth="1"/>
    <col min="3" max="3" width="16.5546875" style="21" customWidth="1"/>
    <col min="4" max="4" width="24.44140625" style="21" bestFit="1" customWidth="1"/>
    <col min="6" max="6" width="9.21875" bestFit="1" customWidth="1"/>
    <col min="8" max="9" width="9.5546875" bestFit="1" customWidth="1"/>
  </cols>
  <sheetData>
    <row r="1" spans="1:8" ht="33.6" x14ac:dyDescent="0.65">
      <c r="B1" s="31" t="s">
        <v>22</v>
      </c>
      <c r="C1" s="31"/>
      <c r="D1" s="23">
        <f>SUBTOTAL(9,D2:D1500)</f>
        <v>58815.298000000075</v>
      </c>
    </row>
    <row r="2" spans="1:8" x14ac:dyDescent="0.3">
      <c r="A2" s="17" t="s">
        <v>17</v>
      </c>
      <c r="B2" s="17" t="s">
        <v>18</v>
      </c>
      <c r="C2" s="18" t="s">
        <v>16</v>
      </c>
      <c r="D2" s="19" t="s">
        <v>20</v>
      </c>
    </row>
    <row r="3" spans="1:8" x14ac:dyDescent="0.3">
      <c r="A3" s="21" t="str">
        <f>TEXT(B3,"mmmm")</f>
        <v>január</v>
      </c>
      <c r="B3" s="22">
        <v>45293</v>
      </c>
      <c r="C3" s="21" t="s">
        <v>3</v>
      </c>
      <c r="D3" s="20">
        <v>11.53</v>
      </c>
      <c r="H3" s="21"/>
    </row>
    <row r="4" spans="1:8" x14ac:dyDescent="0.3">
      <c r="A4" s="21" t="str">
        <f t="shared" ref="A4:A67" si="0">TEXT(B4,"mmmm")</f>
        <v>január</v>
      </c>
      <c r="B4" s="22">
        <v>45293</v>
      </c>
      <c r="C4" s="21" t="s">
        <v>7</v>
      </c>
      <c r="D4" s="20">
        <v>30.15</v>
      </c>
    </row>
    <row r="5" spans="1:8" x14ac:dyDescent="0.3">
      <c r="A5" s="21" t="str">
        <f t="shared" si="0"/>
        <v>január</v>
      </c>
      <c r="B5" s="22">
        <v>45293</v>
      </c>
      <c r="C5" s="21" t="s">
        <v>6</v>
      </c>
      <c r="D5" s="20">
        <v>39.94</v>
      </c>
    </row>
    <row r="6" spans="1:8" x14ac:dyDescent="0.3">
      <c r="A6" s="21" t="str">
        <f t="shared" si="0"/>
        <v>január</v>
      </c>
      <c r="B6" s="22">
        <v>45293</v>
      </c>
      <c r="C6" s="21" t="s">
        <v>5</v>
      </c>
      <c r="D6" s="20">
        <v>150.63</v>
      </c>
    </row>
    <row r="7" spans="1:8" x14ac:dyDescent="0.3">
      <c r="A7" s="21" t="str">
        <f t="shared" si="0"/>
        <v>január</v>
      </c>
      <c r="B7" s="22">
        <v>45293</v>
      </c>
      <c r="C7" s="21" t="s">
        <v>4</v>
      </c>
      <c r="D7" s="20">
        <v>117.98</v>
      </c>
    </row>
    <row r="8" spans="1:8" x14ac:dyDescent="0.3">
      <c r="A8" s="21" t="str">
        <f t="shared" si="0"/>
        <v>január</v>
      </c>
      <c r="B8" s="22">
        <v>45293</v>
      </c>
      <c r="C8" s="21" t="s">
        <v>3</v>
      </c>
      <c r="D8" s="20">
        <v>48.06</v>
      </c>
    </row>
    <row r="9" spans="1:8" x14ac:dyDescent="0.3">
      <c r="A9" s="21" t="str">
        <f t="shared" si="0"/>
        <v>január</v>
      </c>
      <c r="B9" s="22">
        <v>45294</v>
      </c>
      <c r="C9" s="21" t="s">
        <v>5</v>
      </c>
      <c r="D9" s="20">
        <v>21.71</v>
      </c>
    </row>
    <row r="10" spans="1:8" x14ac:dyDescent="0.3">
      <c r="A10" s="21" t="str">
        <f t="shared" si="0"/>
        <v>január</v>
      </c>
      <c r="B10" s="22">
        <v>45294</v>
      </c>
      <c r="C10" s="21" t="s">
        <v>3</v>
      </c>
      <c r="D10" s="20">
        <v>9.82</v>
      </c>
    </row>
    <row r="11" spans="1:8" x14ac:dyDescent="0.3">
      <c r="A11" s="21" t="str">
        <f t="shared" si="0"/>
        <v>január</v>
      </c>
      <c r="B11" s="22">
        <v>45295</v>
      </c>
      <c r="C11" s="21" t="s">
        <v>5</v>
      </c>
      <c r="D11" s="20">
        <v>23.03</v>
      </c>
    </row>
    <row r="12" spans="1:8" x14ac:dyDescent="0.3">
      <c r="A12" s="21" t="str">
        <f t="shared" si="0"/>
        <v>január</v>
      </c>
      <c r="B12" s="22">
        <v>45295</v>
      </c>
      <c r="C12" s="21" t="s">
        <v>8</v>
      </c>
      <c r="D12" s="20">
        <v>31.39</v>
      </c>
    </row>
    <row r="13" spans="1:8" x14ac:dyDescent="0.3">
      <c r="A13" s="21" t="str">
        <f t="shared" si="0"/>
        <v>január</v>
      </c>
      <c r="B13" s="22">
        <v>45295</v>
      </c>
      <c r="C13" s="21" t="s">
        <v>3</v>
      </c>
      <c r="D13" s="20">
        <v>10.02</v>
      </c>
    </row>
    <row r="14" spans="1:8" x14ac:dyDescent="0.3">
      <c r="A14" s="21" t="str">
        <f t="shared" si="0"/>
        <v>január</v>
      </c>
      <c r="B14" s="22">
        <v>45296</v>
      </c>
      <c r="C14" s="21" t="s">
        <v>3</v>
      </c>
      <c r="D14" s="20">
        <v>12.01</v>
      </c>
    </row>
    <row r="15" spans="1:8" x14ac:dyDescent="0.3">
      <c r="A15" s="21" t="str">
        <f t="shared" si="0"/>
        <v>január</v>
      </c>
      <c r="B15" s="22">
        <v>45296</v>
      </c>
      <c r="C15" s="21" t="s">
        <v>6</v>
      </c>
      <c r="D15" s="20">
        <v>181.95</v>
      </c>
    </row>
    <row r="16" spans="1:8" x14ac:dyDescent="0.3">
      <c r="A16" s="21" t="str">
        <f t="shared" si="0"/>
        <v>január</v>
      </c>
      <c r="B16" s="22">
        <v>45296</v>
      </c>
      <c r="C16" s="21" t="s">
        <v>5</v>
      </c>
      <c r="D16" s="20">
        <v>24.31</v>
      </c>
    </row>
    <row r="17" spans="1:6" x14ac:dyDescent="0.3">
      <c r="A17" s="21" t="str">
        <f t="shared" si="0"/>
        <v>január</v>
      </c>
      <c r="B17" s="22">
        <v>45296</v>
      </c>
      <c r="C17" s="21" t="s">
        <v>8</v>
      </c>
      <c r="D17" s="20">
        <v>27.18</v>
      </c>
    </row>
    <row r="18" spans="1:6" x14ac:dyDescent="0.3">
      <c r="A18" s="21" t="str">
        <f t="shared" si="0"/>
        <v>január</v>
      </c>
      <c r="B18" s="22">
        <v>45299</v>
      </c>
      <c r="C18" s="21" t="s">
        <v>9</v>
      </c>
      <c r="D18" s="20">
        <v>140.59</v>
      </c>
    </row>
    <row r="19" spans="1:6" x14ac:dyDescent="0.3">
      <c r="A19" s="21" t="str">
        <f t="shared" si="0"/>
        <v>január</v>
      </c>
      <c r="B19" s="22">
        <v>45299</v>
      </c>
      <c r="C19" s="21" t="s">
        <v>8</v>
      </c>
      <c r="D19" s="20">
        <v>36.42</v>
      </c>
    </row>
    <row r="20" spans="1:6" x14ac:dyDescent="0.3">
      <c r="A20" s="21" t="str">
        <f t="shared" si="0"/>
        <v>január</v>
      </c>
      <c r="B20" s="22">
        <v>45299</v>
      </c>
      <c r="C20" s="21" t="s">
        <v>5</v>
      </c>
      <c r="D20" s="20">
        <v>39.840000000000003</v>
      </c>
    </row>
    <row r="21" spans="1:6" x14ac:dyDescent="0.3">
      <c r="A21" s="21" t="str">
        <f t="shared" si="0"/>
        <v>január</v>
      </c>
      <c r="B21" s="22">
        <v>45300</v>
      </c>
      <c r="C21" s="21" t="s">
        <v>6</v>
      </c>
      <c r="D21" s="20">
        <v>140.12</v>
      </c>
      <c r="F21" s="21"/>
    </row>
    <row r="22" spans="1:6" x14ac:dyDescent="0.3">
      <c r="A22" s="21" t="str">
        <f t="shared" si="0"/>
        <v>január</v>
      </c>
      <c r="B22" s="22">
        <v>45300</v>
      </c>
      <c r="C22" s="21" t="s">
        <v>3</v>
      </c>
      <c r="D22" s="20">
        <v>10.01</v>
      </c>
    </row>
    <row r="23" spans="1:6" x14ac:dyDescent="0.3">
      <c r="A23" s="21" t="str">
        <f t="shared" si="0"/>
        <v>január</v>
      </c>
      <c r="B23" s="22">
        <v>45300</v>
      </c>
      <c r="C23" s="21" t="s">
        <v>8</v>
      </c>
      <c r="D23" s="20">
        <v>28.48</v>
      </c>
    </row>
    <row r="24" spans="1:6" x14ac:dyDescent="0.3">
      <c r="A24" s="21" t="str">
        <f t="shared" si="0"/>
        <v>január</v>
      </c>
      <c r="B24" s="22">
        <v>45300</v>
      </c>
      <c r="C24" s="21" t="s">
        <v>5</v>
      </c>
      <c r="D24" s="20">
        <v>44.22</v>
      </c>
    </row>
    <row r="25" spans="1:6" x14ac:dyDescent="0.3">
      <c r="A25" s="21" t="str">
        <f t="shared" si="0"/>
        <v>január</v>
      </c>
      <c r="B25" s="22">
        <v>45301</v>
      </c>
      <c r="C25" s="21" t="s">
        <v>8</v>
      </c>
      <c r="D25" s="20">
        <v>28.51</v>
      </c>
    </row>
    <row r="26" spans="1:6" x14ac:dyDescent="0.3">
      <c r="A26" s="21" t="str">
        <f t="shared" si="0"/>
        <v>január</v>
      </c>
      <c r="B26" s="22">
        <v>45301</v>
      </c>
      <c r="C26" s="21" t="s">
        <v>5</v>
      </c>
      <c r="D26" s="20">
        <v>34.22</v>
      </c>
    </row>
    <row r="27" spans="1:6" x14ac:dyDescent="0.3">
      <c r="A27" s="21" t="str">
        <f t="shared" si="0"/>
        <v>január</v>
      </c>
      <c r="B27" s="22">
        <v>45302</v>
      </c>
      <c r="C27" s="21" t="s">
        <v>3</v>
      </c>
      <c r="D27" s="20">
        <v>11.82</v>
      </c>
    </row>
    <row r="28" spans="1:6" x14ac:dyDescent="0.3">
      <c r="A28" s="21" t="str">
        <f t="shared" si="0"/>
        <v>január</v>
      </c>
      <c r="B28" s="22">
        <v>45302</v>
      </c>
      <c r="C28" s="21" t="s">
        <v>7</v>
      </c>
      <c r="D28" s="20">
        <v>99.95</v>
      </c>
    </row>
    <row r="29" spans="1:6" x14ac:dyDescent="0.3">
      <c r="A29" s="21" t="str">
        <f t="shared" si="0"/>
        <v>január</v>
      </c>
      <c r="B29" s="22">
        <v>45302</v>
      </c>
      <c r="C29" s="21" t="s">
        <v>9</v>
      </c>
      <c r="D29" s="20">
        <v>132.57</v>
      </c>
    </row>
    <row r="30" spans="1:6" x14ac:dyDescent="0.3">
      <c r="A30" s="21" t="str">
        <f t="shared" si="0"/>
        <v>január</v>
      </c>
      <c r="B30" s="22">
        <v>45302</v>
      </c>
      <c r="C30" s="21" t="s">
        <v>5</v>
      </c>
      <c r="D30" s="20">
        <v>24.77</v>
      </c>
    </row>
    <row r="31" spans="1:6" x14ac:dyDescent="0.3">
      <c r="A31" s="21" t="str">
        <f t="shared" si="0"/>
        <v>január</v>
      </c>
      <c r="B31" s="22">
        <v>45303</v>
      </c>
      <c r="C31" s="21" t="s">
        <v>6</v>
      </c>
      <c r="D31" s="20">
        <v>152.18</v>
      </c>
    </row>
    <row r="32" spans="1:6" x14ac:dyDescent="0.3">
      <c r="A32" s="21" t="str">
        <f t="shared" si="0"/>
        <v>január</v>
      </c>
      <c r="B32" s="22">
        <v>45303</v>
      </c>
      <c r="C32" s="21" t="s">
        <v>8</v>
      </c>
      <c r="D32" s="20">
        <v>26.68</v>
      </c>
    </row>
    <row r="33" spans="1:4" x14ac:dyDescent="0.3">
      <c r="A33" s="21" t="str">
        <f t="shared" si="0"/>
        <v>január</v>
      </c>
      <c r="B33" s="22">
        <v>45303</v>
      </c>
      <c r="C33" s="21" t="s">
        <v>5</v>
      </c>
      <c r="D33" s="20">
        <v>29.2</v>
      </c>
    </row>
    <row r="34" spans="1:4" x14ac:dyDescent="0.3">
      <c r="A34" s="21" t="str">
        <f t="shared" si="0"/>
        <v>január</v>
      </c>
      <c r="B34" s="22">
        <v>45306</v>
      </c>
      <c r="C34" s="21" t="s">
        <v>3</v>
      </c>
      <c r="D34" s="20">
        <v>10.119999999999999</v>
      </c>
    </row>
    <row r="35" spans="1:4" x14ac:dyDescent="0.3">
      <c r="A35" s="21" t="str">
        <f t="shared" si="0"/>
        <v>január</v>
      </c>
      <c r="B35" s="22">
        <v>45306</v>
      </c>
      <c r="C35" s="21" t="s">
        <v>8</v>
      </c>
      <c r="D35" s="20">
        <v>34.909999999999997</v>
      </c>
    </row>
    <row r="36" spans="1:4" x14ac:dyDescent="0.3">
      <c r="A36" s="21" t="str">
        <f t="shared" si="0"/>
        <v>január</v>
      </c>
      <c r="B36" s="22">
        <v>45306</v>
      </c>
      <c r="C36" s="21" t="s">
        <v>9</v>
      </c>
      <c r="D36" s="20">
        <v>127.91</v>
      </c>
    </row>
    <row r="37" spans="1:4" x14ac:dyDescent="0.3">
      <c r="A37" s="21" t="str">
        <f t="shared" si="0"/>
        <v>január</v>
      </c>
      <c r="B37" s="22">
        <v>45306</v>
      </c>
      <c r="C37" s="21" t="s">
        <v>5</v>
      </c>
      <c r="D37" s="20">
        <v>20.51</v>
      </c>
    </row>
    <row r="38" spans="1:4" x14ac:dyDescent="0.3">
      <c r="A38" s="21" t="str">
        <f t="shared" si="0"/>
        <v>január</v>
      </c>
      <c r="B38" s="22">
        <v>45306</v>
      </c>
      <c r="C38" s="21" t="s">
        <v>3</v>
      </c>
      <c r="D38" s="20">
        <v>8.19</v>
      </c>
    </row>
    <row r="39" spans="1:4" x14ac:dyDescent="0.3">
      <c r="A39" s="21" t="str">
        <f t="shared" si="0"/>
        <v>január</v>
      </c>
      <c r="B39" s="22">
        <v>45307</v>
      </c>
      <c r="C39" s="21" t="s">
        <v>5</v>
      </c>
      <c r="D39" s="20">
        <v>37.159999999999997</v>
      </c>
    </row>
    <row r="40" spans="1:4" x14ac:dyDescent="0.3">
      <c r="A40" s="21" t="str">
        <f t="shared" si="0"/>
        <v>január</v>
      </c>
      <c r="B40" s="22">
        <v>45307</v>
      </c>
      <c r="C40" s="21" t="s">
        <v>3</v>
      </c>
      <c r="D40" s="20">
        <v>9.35</v>
      </c>
    </row>
    <row r="41" spans="1:4" x14ac:dyDescent="0.3">
      <c r="A41" s="21" t="str">
        <f t="shared" si="0"/>
        <v>január</v>
      </c>
      <c r="B41" s="22">
        <v>45307</v>
      </c>
      <c r="C41" s="21" t="s">
        <v>8</v>
      </c>
      <c r="D41" s="20">
        <v>32.29</v>
      </c>
    </row>
    <row r="42" spans="1:4" x14ac:dyDescent="0.3">
      <c r="A42" s="21" t="str">
        <f t="shared" si="0"/>
        <v>január</v>
      </c>
      <c r="B42" s="22">
        <v>45307</v>
      </c>
      <c r="C42" s="21" t="s">
        <v>6</v>
      </c>
      <c r="D42" s="20">
        <v>175.02</v>
      </c>
    </row>
    <row r="43" spans="1:4" x14ac:dyDescent="0.3">
      <c r="A43" s="21" t="str">
        <f t="shared" si="0"/>
        <v>január</v>
      </c>
      <c r="B43" s="22">
        <v>45308</v>
      </c>
      <c r="C43" s="21" t="s">
        <v>9</v>
      </c>
      <c r="D43" s="20">
        <v>116.1</v>
      </c>
    </row>
    <row r="44" spans="1:4" x14ac:dyDescent="0.3">
      <c r="A44" s="21" t="str">
        <f t="shared" si="0"/>
        <v>január</v>
      </c>
      <c r="B44" s="22">
        <v>45308</v>
      </c>
      <c r="C44" s="21" t="s">
        <v>3</v>
      </c>
      <c r="D44" s="20">
        <v>10.96</v>
      </c>
    </row>
    <row r="45" spans="1:4" x14ac:dyDescent="0.3">
      <c r="A45" s="21" t="str">
        <f t="shared" si="0"/>
        <v>január</v>
      </c>
      <c r="B45" s="22">
        <v>45308</v>
      </c>
      <c r="C45" s="21" t="s">
        <v>8</v>
      </c>
      <c r="D45" s="20">
        <v>35.33</v>
      </c>
    </row>
    <row r="46" spans="1:4" x14ac:dyDescent="0.3">
      <c r="A46" s="21" t="str">
        <f t="shared" si="0"/>
        <v>január</v>
      </c>
      <c r="B46" s="22">
        <v>45309</v>
      </c>
      <c r="C46" s="21" t="s">
        <v>7</v>
      </c>
      <c r="D46" s="20">
        <v>44.98</v>
      </c>
    </row>
    <row r="47" spans="1:4" x14ac:dyDescent="0.3">
      <c r="A47" s="21" t="str">
        <f t="shared" si="0"/>
        <v>január</v>
      </c>
      <c r="B47" s="22">
        <v>45310</v>
      </c>
      <c r="C47" s="21" t="s">
        <v>8</v>
      </c>
      <c r="D47" s="20">
        <v>41.5</v>
      </c>
    </row>
    <row r="48" spans="1:4" x14ac:dyDescent="0.3">
      <c r="A48" s="21" t="str">
        <f t="shared" si="0"/>
        <v>január</v>
      </c>
      <c r="B48" s="22">
        <v>45310</v>
      </c>
      <c r="C48" s="21" t="s">
        <v>10</v>
      </c>
      <c r="D48" s="20">
        <v>33.26</v>
      </c>
    </row>
    <row r="49" spans="1:4" x14ac:dyDescent="0.3">
      <c r="A49" s="21" t="str">
        <f t="shared" si="0"/>
        <v>január</v>
      </c>
      <c r="B49" s="22">
        <v>45310</v>
      </c>
      <c r="C49" s="21" t="s">
        <v>5</v>
      </c>
      <c r="D49" s="20">
        <v>42.41</v>
      </c>
    </row>
    <row r="50" spans="1:4" x14ac:dyDescent="0.3">
      <c r="A50" s="21" t="str">
        <f t="shared" si="0"/>
        <v>január</v>
      </c>
      <c r="B50" s="22">
        <v>45310</v>
      </c>
      <c r="C50" s="21" t="s">
        <v>3</v>
      </c>
      <c r="D50" s="20">
        <v>189.24</v>
      </c>
    </row>
    <row r="51" spans="1:4" x14ac:dyDescent="0.3">
      <c r="A51" s="21" t="str">
        <f t="shared" si="0"/>
        <v>január</v>
      </c>
      <c r="B51" s="22">
        <v>45311</v>
      </c>
      <c r="C51" s="21" t="s">
        <v>8</v>
      </c>
      <c r="D51" s="20">
        <v>32.76</v>
      </c>
    </row>
    <row r="52" spans="1:4" x14ac:dyDescent="0.3">
      <c r="A52" s="21" t="str">
        <f t="shared" si="0"/>
        <v>január</v>
      </c>
      <c r="B52" s="22">
        <v>45311</v>
      </c>
      <c r="C52" s="21" t="s">
        <v>4</v>
      </c>
      <c r="D52" s="20">
        <v>31.45</v>
      </c>
    </row>
    <row r="53" spans="1:4" x14ac:dyDescent="0.3">
      <c r="A53" s="21" t="str">
        <f t="shared" si="0"/>
        <v>január</v>
      </c>
      <c r="B53" s="22">
        <v>45311</v>
      </c>
      <c r="C53" s="21" t="s">
        <v>5</v>
      </c>
      <c r="D53" s="20">
        <v>14.19</v>
      </c>
    </row>
    <row r="54" spans="1:4" x14ac:dyDescent="0.3">
      <c r="A54" s="21" t="str">
        <f t="shared" si="0"/>
        <v>január</v>
      </c>
      <c r="B54" s="22">
        <v>45313</v>
      </c>
      <c r="C54" s="21" t="s">
        <v>9</v>
      </c>
      <c r="D54" s="20">
        <v>134.53</v>
      </c>
    </row>
    <row r="55" spans="1:4" x14ac:dyDescent="0.3">
      <c r="A55" s="21" t="str">
        <f t="shared" si="0"/>
        <v>január</v>
      </c>
      <c r="B55" s="22">
        <v>45313</v>
      </c>
      <c r="C55" s="21" t="s">
        <v>11</v>
      </c>
      <c r="D55" s="20">
        <v>38.770000000000003</v>
      </c>
    </row>
    <row r="56" spans="1:4" x14ac:dyDescent="0.3">
      <c r="A56" s="21" t="str">
        <f t="shared" si="0"/>
        <v>január</v>
      </c>
      <c r="B56" s="22">
        <v>45313</v>
      </c>
      <c r="C56" s="21" t="s">
        <v>5</v>
      </c>
      <c r="D56" s="20">
        <v>36.14</v>
      </c>
    </row>
    <row r="57" spans="1:4" x14ac:dyDescent="0.3">
      <c r="A57" s="21" t="str">
        <f t="shared" si="0"/>
        <v>január</v>
      </c>
      <c r="B57" s="22">
        <v>45313</v>
      </c>
      <c r="C57" s="21" t="s">
        <v>8</v>
      </c>
      <c r="D57" s="20">
        <v>32.07</v>
      </c>
    </row>
    <row r="58" spans="1:4" x14ac:dyDescent="0.3">
      <c r="A58" s="21" t="str">
        <f t="shared" si="0"/>
        <v>január</v>
      </c>
      <c r="B58" s="22">
        <v>45313</v>
      </c>
      <c r="C58" s="21" t="s">
        <v>3</v>
      </c>
      <c r="D58" s="20">
        <v>12.64</v>
      </c>
    </row>
    <row r="59" spans="1:4" x14ac:dyDescent="0.3">
      <c r="A59" s="21" t="str">
        <f t="shared" si="0"/>
        <v>január</v>
      </c>
      <c r="B59" s="22">
        <v>45314</v>
      </c>
      <c r="C59" s="21" t="s">
        <v>8</v>
      </c>
      <c r="D59" s="20">
        <v>13.53</v>
      </c>
    </row>
    <row r="60" spans="1:4" x14ac:dyDescent="0.3">
      <c r="A60" s="21" t="str">
        <f t="shared" si="0"/>
        <v>január</v>
      </c>
      <c r="B60" s="22">
        <v>45314</v>
      </c>
      <c r="C60" s="21" t="s">
        <v>6</v>
      </c>
      <c r="D60" s="20">
        <v>163.61000000000001</v>
      </c>
    </row>
    <row r="61" spans="1:4" x14ac:dyDescent="0.3">
      <c r="A61" s="21" t="str">
        <f t="shared" si="0"/>
        <v>január</v>
      </c>
      <c r="B61" s="22">
        <v>45314</v>
      </c>
      <c r="C61" s="21" t="s">
        <v>3</v>
      </c>
      <c r="D61" s="20">
        <v>8.6300000000000008</v>
      </c>
    </row>
    <row r="62" spans="1:4" x14ac:dyDescent="0.3">
      <c r="A62" s="21" t="str">
        <f t="shared" si="0"/>
        <v>január</v>
      </c>
      <c r="B62" s="22">
        <v>45315</v>
      </c>
      <c r="C62" s="21" t="s">
        <v>5</v>
      </c>
      <c r="D62" s="20">
        <v>33.81</v>
      </c>
    </row>
    <row r="63" spans="1:4" x14ac:dyDescent="0.3">
      <c r="A63" s="21" t="str">
        <f t="shared" si="0"/>
        <v>január</v>
      </c>
      <c r="B63" s="22">
        <v>45315</v>
      </c>
      <c r="C63" s="21" t="s">
        <v>8</v>
      </c>
      <c r="D63" s="20">
        <v>32.85</v>
      </c>
    </row>
    <row r="64" spans="1:4" x14ac:dyDescent="0.3">
      <c r="A64" s="21" t="str">
        <f t="shared" si="0"/>
        <v>január</v>
      </c>
      <c r="B64" s="22">
        <v>45315</v>
      </c>
      <c r="C64" s="21" t="s">
        <v>11</v>
      </c>
      <c r="D64" s="20">
        <v>36.549999999999997</v>
      </c>
    </row>
    <row r="65" spans="1:4" x14ac:dyDescent="0.3">
      <c r="A65" s="21" t="str">
        <f t="shared" si="0"/>
        <v>január</v>
      </c>
      <c r="B65" s="22">
        <v>45316</v>
      </c>
      <c r="C65" s="21" t="s">
        <v>7</v>
      </c>
      <c r="D65" s="20">
        <v>105.71</v>
      </c>
    </row>
    <row r="66" spans="1:4" x14ac:dyDescent="0.3">
      <c r="A66" s="21" t="str">
        <f t="shared" si="0"/>
        <v>január</v>
      </c>
      <c r="B66" s="22">
        <v>45316</v>
      </c>
      <c r="C66" s="21" t="s">
        <v>9</v>
      </c>
      <c r="D66" s="20">
        <v>139.63</v>
      </c>
    </row>
    <row r="67" spans="1:4" x14ac:dyDescent="0.3">
      <c r="A67" s="21" t="str">
        <f t="shared" si="0"/>
        <v>január</v>
      </c>
      <c r="B67" s="22">
        <v>45316</v>
      </c>
      <c r="C67" s="21" t="s">
        <v>5</v>
      </c>
      <c r="D67" s="20">
        <v>37.19</v>
      </c>
    </row>
    <row r="68" spans="1:4" x14ac:dyDescent="0.3">
      <c r="A68" s="21" t="str">
        <f t="shared" ref="A68:A131" si="1">TEXT(B68,"mmmm")</f>
        <v>január</v>
      </c>
      <c r="B68" s="22">
        <v>45316</v>
      </c>
      <c r="C68" s="21" t="s">
        <v>8</v>
      </c>
      <c r="D68" s="20">
        <v>38.53</v>
      </c>
    </row>
    <row r="69" spans="1:4" x14ac:dyDescent="0.3">
      <c r="A69" s="21" t="str">
        <f t="shared" si="1"/>
        <v>január</v>
      </c>
      <c r="B69" s="22">
        <v>45317</v>
      </c>
      <c r="C69" s="21" t="s">
        <v>6</v>
      </c>
      <c r="D69" s="20">
        <v>156.24</v>
      </c>
    </row>
    <row r="70" spans="1:4" x14ac:dyDescent="0.3">
      <c r="A70" s="21" t="str">
        <f t="shared" si="1"/>
        <v>január</v>
      </c>
      <c r="B70" s="22">
        <v>45317</v>
      </c>
      <c r="C70" s="21" t="s">
        <v>3</v>
      </c>
      <c r="D70" s="20">
        <v>12.13</v>
      </c>
    </row>
    <row r="71" spans="1:4" x14ac:dyDescent="0.3">
      <c r="A71" s="21" t="str">
        <f t="shared" si="1"/>
        <v>január</v>
      </c>
      <c r="B71" s="22">
        <v>45317</v>
      </c>
      <c r="C71" s="21" t="s">
        <v>10</v>
      </c>
      <c r="D71" s="20">
        <v>30.98</v>
      </c>
    </row>
    <row r="72" spans="1:4" x14ac:dyDescent="0.3">
      <c r="A72" s="21" t="str">
        <f t="shared" si="1"/>
        <v>január</v>
      </c>
      <c r="B72" s="22">
        <v>45317</v>
      </c>
      <c r="C72" s="21" t="s">
        <v>8</v>
      </c>
      <c r="D72" s="20">
        <v>32.380000000000003</v>
      </c>
    </row>
    <row r="73" spans="1:4" x14ac:dyDescent="0.3">
      <c r="A73" s="21" t="str">
        <f t="shared" si="1"/>
        <v>január</v>
      </c>
      <c r="B73" s="22">
        <v>45317</v>
      </c>
      <c r="C73" s="21" t="s">
        <v>9</v>
      </c>
      <c r="D73" s="20">
        <v>117.66</v>
      </c>
    </row>
    <row r="74" spans="1:4" x14ac:dyDescent="0.3">
      <c r="A74" s="21" t="str">
        <f t="shared" si="1"/>
        <v>január</v>
      </c>
      <c r="B74" s="22">
        <v>45318</v>
      </c>
      <c r="C74" s="21" t="s">
        <v>5</v>
      </c>
      <c r="D74" s="20">
        <v>40.01</v>
      </c>
    </row>
    <row r="75" spans="1:4" x14ac:dyDescent="0.3">
      <c r="A75" s="21" t="str">
        <f t="shared" si="1"/>
        <v>január</v>
      </c>
      <c r="B75" s="22">
        <v>45320</v>
      </c>
      <c r="C75" s="21" t="s">
        <v>11</v>
      </c>
      <c r="D75" s="20">
        <v>35.1</v>
      </c>
    </row>
    <row r="76" spans="1:4" x14ac:dyDescent="0.3">
      <c r="A76" s="21" t="str">
        <f t="shared" si="1"/>
        <v>január</v>
      </c>
      <c r="B76" s="22">
        <v>45320</v>
      </c>
      <c r="C76" s="21" t="s">
        <v>8</v>
      </c>
      <c r="D76" s="20">
        <v>38.74</v>
      </c>
    </row>
    <row r="77" spans="1:4" x14ac:dyDescent="0.3">
      <c r="A77" s="21" t="str">
        <f t="shared" si="1"/>
        <v>január</v>
      </c>
      <c r="B77" s="22">
        <v>45320</v>
      </c>
      <c r="C77" s="21" t="s">
        <v>5</v>
      </c>
      <c r="D77" s="20">
        <v>44.25</v>
      </c>
    </row>
    <row r="78" spans="1:4" x14ac:dyDescent="0.3">
      <c r="A78" s="21" t="str">
        <f t="shared" si="1"/>
        <v>január</v>
      </c>
      <c r="B78" s="22">
        <v>45321</v>
      </c>
      <c r="C78" s="21" t="s">
        <v>3</v>
      </c>
      <c r="D78" s="20">
        <v>12.48</v>
      </c>
    </row>
    <row r="79" spans="1:4" x14ac:dyDescent="0.3">
      <c r="A79" s="21" t="str">
        <f t="shared" si="1"/>
        <v>január</v>
      </c>
      <c r="B79" s="22">
        <v>45321</v>
      </c>
      <c r="C79" s="21" t="s">
        <v>11</v>
      </c>
      <c r="D79" s="20">
        <v>33.29</v>
      </c>
    </row>
    <row r="80" spans="1:4" x14ac:dyDescent="0.3">
      <c r="A80" s="21" t="str">
        <f t="shared" si="1"/>
        <v>január</v>
      </c>
      <c r="B80" s="22">
        <v>45321</v>
      </c>
      <c r="C80" s="21" t="s">
        <v>6</v>
      </c>
      <c r="D80" s="20">
        <v>174.76</v>
      </c>
    </row>
    <row r="81" spans="1:4" x14ac:dyDescent="0.3">
      <c r="A81" s="21" t="str">
        <f t="shared" si="1"/>
        <v>január</v>
      </c>
      <c r="B81" s="22">
        <v>45321</v>
      </c>
      <c r="C81" s="21" t="s">
        <v>8</v>
      </c>
      <c r="D81" s="20">
        <v>23.15</v>
      </c>
    </row>
    <row r="82" spans="1:4" x14ac:dyDescent="0.3">
      <c r="A82" s="21" t="str">
        <f t="shared" si="1"/>
        <v>január</v>
      </c>
      <c r="B82" s="22">
        <v>45321</v>
      </c>
      <c r="C82" s="21" t="s">
        <v>9</v>
      </c>
      <c r="D82" s="20">
        <v>148.25</v>
      </c>
    </row>
    <row r="83" spans="1:4" x14ac:dyDescent="0.3">
      <c r="A83" s="21" t="str">
        <f t="shared" si="1"/>
        <v>január</v>
      </c>
      <c r="B83" s="22">
        <v>45321</v>
      </c>
      <c r="C83" s="21" t="s">
        <v>3</v>
      </c>
      <c r="D83" s="20">
        <v>8.76</v>
      </c>
    </row>
    <row r="84" spans="1:4" x14ac:dyDescent="0.3">
      <c r="A84" s="21" t="str">
        <f t="shared" si="1"/>
        <v>január</v>
      </c>
      <c r="B84" s="22">
        <v>45322</v>
      </c>
      <c r="C84" s="21" t="s">
        <v>5</v>
      </c>
      <c r="D84" s="20">
        <v>46.81</v>
      </c>
    </row>
    <row r="85" spans="1:4" x14ac:dyDescent="0.3">
      <c r="A85" s="21" t="str">
        <f t="shared" si="1"/>
        <v>január</v>
      </c>
      <c r="B85" s="22">
        <v>45322</v>
      </c>
      <c r="C85" s="21" t="s">
        <v>3</v>
      </c>
      <c r="D85" s="20">
        <v>12.02</v>
      </c>
    </row>
    <row r="86" spans="1:4" x14ac:dyDescent="0.3">
      <c r="A86" s="21" t="str">
        <f t="shared" si="1"/>
        <v>február</v>
      </c>
      <c r="B86" s="22">
        <v>45323</v>
      </c>
      <c r="C86" s="21" t="s">
        <v>11</v>
      </c>
      <c r="D86" s="21">
        <v>35.89</v>
      </c>
    </row>
    <row r="87" spans="1:4" x14ac:dyDescent="0.3">
      <c r="A87" s="21" t="str">
        <f t="shared" si="1"/>
        <v>február</v>
      </c>
      <c r="B87" s="22">
        <v>45323</v>
      </c>
      <c r="C87" s="21" t="s">
        <v>8</v>
      </c>
      <c r="D87" s="21">
        <v>46.85</v>
      </c>
    </row>
    <row r="88" spans="1:4" x14ac:dyDescent="0.3">
      <c r="A88" s="21" t="str">
        <f t="shared" si="1"/>
        <v>február</v>
      </c>
      <c r="B88" s="22">
        <v>45323</v>
      </c>
      <c r="C88" s="21" t="s">
        <v>5</v>
      </c>
      <c r="D88" s="21">
        <v>41.15</v>
      </c>
    </row>
    <row r="89" spans="1:4" x14ac:dyDescent="0.3">
      <c r="A89" s="21" t="str">
        <f t="shared" si="1"/>
        <v>február</v>
      </c>
      <c r="B89" s="22">
        <v>45323</v>
      </c>
      <c r="C89" s="21" t="s">
        <v>6</v>
      </c>
      <c r="D89" s="21">
        <v>155.63999999999999</v>
      </c>
    </row>
    <row r="90" spans="1:4" x14ac:dyDescent="0.3">
      <c r="A90" s="21" t="str">
        <f t="shared" si="1"/>
        <v>február</v>
      </c>
      <c r="B90" s="22">
        <v>45323</v>
      </c>
      <c r="C90" s="21" t="s">
        <v>3</v>
      </c>
      <c r="D90" s="21">
        <v>11.22</v>
      </c>
    </row>
    <row r="91" spans="1:4" x14ac:dyDescent="0.3">
      <c r="A91" s="21" t="str">
        <f t="shared" si="1"/>
        <v>február</v>
      </c>
      <c r="B91" s="22">
        <v>45324</v>
      </c>
      <c r="C91" s="21" t="s">
        <v>9</v>
      </c>
      <c r="D91" s="21">
        <v>137.11000000000001</v>
      </c>
    </row>
    <row r="92" spans="1:4" x14ac:dyDescent="0.3">
      <c r="A92" s="21" t="str">
        <f t="shared" si="1"/>
        <v>február</v>
      </c>
      <c r="B92" s="22">
        <v>45324</v>
      </c>
      <c r="C92" s="21" t="s">
        <v>5</v>
      </c>
      <c r="D92" s="21">
        <v>36.15</v>
      </c>
    </row>
    <row r="93" spans="1:4" x14ac:dyDescent="0.3">
      <c r="A93" s="21" t="str">
        <f t="shared" si="1"/>
        <v>február</v>
      </c>
      <c r="B93" s="22">
        <v>45324</v>
      </c>
      <c r="C93" s="21" t="s">
        <v>3</v>
      </c>
      <c r="D93" s="21">
        <v>10.28</v>
      </c>
    </row>
    <row r="94" spans="1:4" x14ac:dyDescent="0.3">
      <c r="A94" s="21" t="str">
        <f t="shared" si="1"/>
        <v>február</v>
      </c>
      <c r="B94" s="22">
        <v>45325</v>
      </c>
      <c r="C94" s="21" t="s">
        <v>11</v>
      </c>
      <c r="D94" s="21">
        <v>42.76</v>
      </c>
    </row>
    <row r="95" spans="1:4" x14ac:dyDescent="0.3">
      <c r="A95" s="21" t="str">
        <f t="shared" si="1"/>
        <v>február</v>
      </c>
      <c r="B95" s="22">
        <v>45327</v>
      </c>
      <c r="C95" s="21" t="s">
        <v>8</v>
      </c>
      <c r="D95" s="21">
        <v>40.409999999999997</v>
      </c>
    </row>
    <row r="96" spans="1:4" x14ac:dyDescent="0.3">
      <c r="A96" s="21" t="str">
        <f t="shared" si="1"/>
        <v>február</v>
      </c>
      <c r="B96" s="22">
        <v>45327</v>
      </c>
      <c r="C96" s="21" t="s">
        <v>3</v>
      </c>
      <c r="D96" s="21">
        <v>10.96</v>
      </c>
    </row>
    <row r="97" spans="1:4" x14ac:dyDescent="0.3">
      <c r="A97" s="21" t="str">
        <f t="shared" si="1"/>
        <v>február</v>
      </c>
      <c r="B97" s="22">
        <v>45327</v>
      </c>
      <c r="C97" s="21" t="s">
        <v>5</v>
      </c>
      <c r="D97" s="21">
        <v>41.62</v>
      </c>
    </row>
    <row r="98" spans="1:4" x14ac:dyDescent="0.3">
      <c r="A98" s="21" t="str">
        <f t="shared" si="1"/>
        <v>február</v>
      </c>
      <c r="B98" s="22">
        <v>45327</v>
      </c>
      <c r="C98" s="21" t="s">
        <v>6</v>
      </c>
      <c r="D98" s="21">
        <v>174.81</v>
      </c>
    </row>
    <row r="99" spans="1:4" x14ac:dyDescent="0.3">
      <c r="A99" s="21" t="str">
        <f t="shared" si="1"/>
        <v>február</v>
      </c>
      <c r="B99" s="22">
        <v>45328</v>
      </c>
      <c r="C99" s="21" t="s">
        <v>11</v>
      </c>
      <c r="D99" s="21">
        <v>70.599999999999994</v>
      </c>
    </row>
    <row r="100" spans="1:4" x14ac:dyDescent="0.3">
      <c r="A100" s="21" t="str">
        <f t="shared" si="1"/>
        <v>február</v>
      </c>
      <c r="B100" s="22">
        <v>45328</v>
      </c>
      <c r="C100" s="21" t="s">
        <v>9</v>
      </c>
      <c r="D100" s="21">
        <v>63.09</v>
      </c>
    </row>
    <row r="101" spans="1:4" x14ac:dyDescent="0.3">
      <c r="A101" s="21" t="str">
        <f t="shared" si="1"/>
        <v>február</v>
      </c>
      <c r="B101" s="22">
        <v>45328</v>
      </c>
      <c r="C101" s="21" t="s">
        <v>3</v>
      </c>
      <c r="D101" s="21">
        <v>13.02</v>
      </c>
    </row>
    <row r="102" spans="1:4" x14ac:dyDescent="0.3">
      <c r="A102" s="21" t="str">
        <f t="shared" si="1"/>
        <v>február</v>
      </c>
      <c r="B102" s="22">
        <v>45328</v>
      </c>
      <c r="C102" s="21" t="s">
        <v>10</v>
      </c>
      <c r="D102" s="21">
        <v>21.83</v>
      </c>
    </row>
    <row r="103" spans="1:4" x14ac:dyDescent="0.3">
      <c r="A103" s="21" t="str">
        <f t="shared" si="1"/>
        <v>február</v>
      </c>
      <c r="B103" s="22">
        <v>45328</v>
      </c>
      <c r="C103" s="21" t="s">
        <v>9</v>
      </c>
      <c r="D103" s="21">
        <v>125.57</v>
      </c>
    </row>
    <row r="104" spans="1:4" x14ac:dyDescent="0.3">
      <c r="A104" s="21" t="str">
        <f t="shared" si="1"/>
        <v>február</v>
      </c>
      <c r="B104" s="22">
        <v>45328</v>
      </c>
      <c r="C104" s="21" t="s">
        <v>8</v>
      </c>
      <c r="D104" s="21">
        <v>44.83</v>
      </c>
    </row>
    <row r="105" spans="1:4" x14ac:dyDescent="0.3">
      <c r="A105" s="21" t="str">
        <f t="shared" si="1"/>
        <v>február</v>
      </c>
      <c r="B105" s="22">
        <v>45328</v>
      </c>
      <c r="C105" s="21" t="s">
        <v>5</v>
      </c>
      <c r="D105" s="21">
        <v>40.32</v>
      </c>
    </row>
    <row r="106" spans="1:4" x14ac:dyDescent="0.3">
      <c r="A106" s="21" t="str">
        <f t="shared" si="1"/>
        <v>február</v>
      </c>
      <c r="B106" s="22">
        <v>45329</v>
      </c>
      <c r="C106" s="21" t="s">
        <v>4</v>
      </c>
      <c r="D106" s="21">
        <v>31.56</v>
      </c>
    </row>
    <row r="107" spans="1:4" x14ac:dyDescent="0.3">
      <c r="A107" s="21" t="str">
        <f t="shared" si="1"/>
        <v>február</v>
      </c>
      <c r="B107" s="22">
        <v>45329</v>
      </c>
      <c r="C107" s="21" t="s">
        <v>6</v>
      </c>
      <c r="D107" s="21">
        <v>137.72999999999999</v>
      </c>
    </row>
    <row r="108" spans="1:4" x14ac:dyDescent="0.3">
      <c r="A108" s="21" t="str">
        <f t="shared" si="1"/>
        <v>február</v>
      </c>
      <c r="B108" s="22">
        <v>45329</v>
      </c>
      <c r="C108" s="21" t="s">
        <v>3</v>
      </c>
      <c r="D108" s="21">
        <v>9.82</v>
      </c>
    </row>
    <row r="109" spans="1:4" x14ac:dyDescent="0.3">
      <c r="A109" s="21" t="str">
        <f t="shared" si="1"/>
        <v>február</v>
      </c>
      <c r="B109" s="22">
        <v>45329</v>
      </c>
      <c r="C109" s="21" t="s">
        <v>5</v>
      </c>
      <c r="D109" s="21">
        <v>38.29</v>
      </c>
    </row>
    <row r="110" spans="1:4" x14ac:dyDescent="0.3">
      <c r="A110" s="21" t="str">
        <f t="shared" si="1"/>
        <v>február</v>
      </c>
      <c r="B110" s="22">
        <v>45330</v>
      </c>
      <c r="C110" s="21" t="s">
        <v>11</v>
      </c>
      <c r="D110" s="21">
        <v>37.950000000000003</v>
      </c>
    </row>
    <row r="111" spans="1:4" x14ac:dyDescent="0.3">
      <c r="A111" s="21" t="str">
        <f t="shared" si="1"/>
        <v>február</v>
      </c>
      <c r="B111" s="22">
        <v>45330</v>
      </c>
      <c r="C111" s="21" t="s">
        <v>7</v>
      </c>
      <c r="D111" s="21">
        <v>100.77</v>
      </c>
    </row>
    <row r="112" spans="1:4" x14ac:dyDescent="0.3">
      <c r="A112" s="21" t="str">
        <f t="shared" si="1"/>
        <v>február</v>
      </c>
      <c r="B112" s="22">
        <v>45330</v>
      </c>
      <c r="C112" s="21" t="s">
        <v>8</v>
      </c>
      <c r="D112" s="21">
        <v>33.869999999999997</v>
      </c>
    </row>
    <row r="113" spans="1:4" x14ac:dyDescent="0.3">
      <c r="A113" s="21" t="str">
        <f t="shared" si="1"/>
        <v>február</v>
      </c>
      <c r="B113" s="22">
        <v>45330</v>
      </c>
      <c r="C113" s="21" t="s">
        <v>3</v>
      </c>
      <c r="D113" s="21">
        <v>11.16</v>
      </c>
    </row>
    <row r="114" spans="1:4" x14ac:dyDescent="0.3">
      <c r="A114" s="21" t="str">
        <f t="shared" si="1"/>
        <v>február</v>
      </c>
      <c r="B114" s="22">
        <v>45330</v>
      </c>
      <c r="C114" s="21" t="s">
        <v>5</v>
      </c>
      <c r="D114" s="21">
        <v>30.54</v>
      </c>
    </row>
    <row r="115" spans="1:4" x14ac:dyDescent="0.3">
      <c r="A115" s="21" t="str">
        <f t="shared" si="1"/>
        <v>február</v>
      </c>
      <c r="B115" s="22">
        <v>45331</v>
      </c>
      <c r="C115" s="21" t="s">
        <v>9</v>
      </c>
      <c r="D115" s="21">
        <v>134.51</v>
      </c>
    </row>
    <row r="116" spans="1:4" x14ac:dyDescent="0.3">
      <c r="A116" s="21" t="str">
        <f t="shared" si="1"/>
        <v>február</v>
      </c>
      <c r="B116" s="22">
        <v>45331</v>
      </c>
      <c r="C116" s="21" t="s">
        <v>6</v>
      </c>
      <c r="D116" s="21">
        <v>153.86000000000001</v>
      </c>
    </row>
    <row r="117" spans="1:4" x14ac:dyDescent="0.3">
      <c r="A117" s="21" t="str">
        <f t="shared" si="1"/>
        <v>február</v>
      </c>
      <c r="B117" s="22">
        <v>45331</v>
      </c>
      <c r="C117" s="21" t="s">
        <v>11</v>
      </c>
      <c r="D117" s="21">
        <v>27.24</v>
      </c>
    </row>
    <row r="118" spans="1:4" x14ac:dyDescent="0.3">
      <c r="A118" s="21" t="str">
        <f t="shared" si="1"/>
        <v>február</v>
      </c>
      <c r="B118" s="22">
        <v>45331</v>
      </c>
      <c r="C118" s="21" t="s">
        <v>8</v>
      </c>
      <c r="D118" s="21">
        <v>31.04</v>
      </c>
    </row>
    <row r="119" spans="1:4" x14ac:dyDescent="0.3">
      <c r="A119" s="21" t="str">
        <f t="shared" si="1"/>
        <v>február</v>
      </c>
      <c r="B119" s="22">
        <v>45334</v>
      </c>
      <c r="C119" s="21" t="s">
        <v>3</v>
      </c>
      <c r="D119" s="21">
        <v>11.83</v>
      </c>
    </row>
    <row r="120" spans="1:4" x14ac:dyDescent="0.3">
      <c r="A120" s="21" t="str">
        <f t="shared" si="1"/>
        <v>február</v>
      </c>
      <c r="B120" s="22">
        <v>45334</v>
      </c>
      <c r="C120" s="21" t="s">
        <v>11</v>
      </c>
      <c r="D120" s="21">
        <v>32.64</v>
      </c>
    </row>
    <row r="121" spans="1:4" x14ac:dyDescent="0.3">
      <c r="A121" s="21" t="str">
        <f t="shared" si="1"/>
        <v>február</v>
      </c>
      <c r="B121" s="22">
        <v>45334</v>
      </c>
      <c r="C121" s="21" t="s">
        <v>5</v>
      </c>
      <c r="D121" s="21">
        <v>37.79</v>
      </c>
    </row>
    <row r="122" spans="1:4" x14ac:dyDescent="0.3">
      <c r="A122" s="21" t="str">
        <f t="shared" si="1"/>
        <v>február</v>
      </c>
      <c r="B122" s="22">
        <v>45334</v>
      </c>
      <c r="C122" s="21" t="s">
        <v>8</v>
      </c>
      <c r="D122" s="21">
        <v>31.02</v>
      </c>
    </row>
    <row r="123" spans="1:4" x14ac:dyDescent="0.3">
      <c r="A123" s="21" t="str">
        <f t="shared" si="1"/>
        <v>február</v>
      </c>
      <c r="B123" s="22">
        <v>45335</v>
      </c>
      <c r="C123" s="21" t="s">
        <v>6</v>
      </c>
      <c r="D123" s="21">
        <v>157.5</v>
      </c>
    </row>
    <row r="124" spans="1:4" x14ac:dyDescent="0.3">
      <c r="A124" s="21" t="str">
        <f t="shared" si="1"/>
        <v>február</v>
      </c>
      <c r="B124" s="22">
        <v>45335</v>
      </c>
      <c r="C124" s="21" t="s">
        <v>9</v>
      </c>
      <c r="D124" s="21">
        <v>147.15</v>
      </c>
    </row>
    <row r="125" spans="1:4" x14ac:dyDescent="0.3">
      <c r="A125" s="21" t="str">
        <f t="shared" si="1"/>
        <v>február</v>
      </c>
      <c r="B125" s="22">
        <v>45335</v>
      </c>
      <c r="C125" s="21" t="s">
        <v>8</v>
      </c>
      <c r="D125" s="21">
        <v>20.350000000000001</v>
      </c>
    </row>
    <row r="126" spans="1:4" x14ac:dyDescent="0.3">
      <c r="A126" s="21" t="str">
        <f t="shared" si="1"/>
        <v>február</v>
      </c>
      <c r="B126" s="22">
        <v>45335</v>
      </c>
      <c r="C126" s="21" t="s">
        <v>11</v>
      </c>
      <c r="D126" s="21">
        <v>31.77</v>
      </c>
    </row>
    <row r="127" spans="1:4" x14ac:dyDescent="0.3">
      <c r="A127" s="21" t="str">
        <f t="shared" si="1"/>
        <v>február</v>
      </c>
      <c r="B127" s="22">
        <v>45335</v>
      </c>
      <c r="C127" s="21" t="s">
        <v>5</v>
      </c>
      <c r="D127" s="21">
        <v>21.61</v>
      </c>
    </row>
    <row r="128" spans="1:4" x14ac:dyDescent="0.3">
      <c r="A128" s="21" t="str">
        <f t="shared" si="1"/>
        <v>február</v>
      </c>
      <c r="B128" s="22">
        <v>45335</v>
      </c>
      <c r="C128" s="21" t="s">
        <v>3</v>
      </c>
      <c r="D128" s="21">
        <v>9.01</v>
      </c>
    </row>
    <row r="129" spans="1:4" x14ac:dyDescent="0.3">
      <c r="A129" s="21" t="str">
        <f t="shared" si="1"/>
        <v>február</v>
      </c>
      <c r="B129" s="22">
        <v>45336</v>
      </c>
      <c r="C129" s="21" t="s">
        <v>8</v>
      </c>
      <c r="D129" s="21">
        <v>32.31</v>
      </c>
    </row>
    <row r="130" spans="1:4" x14ac:dyDescent="0.3">
      <c r="A130" s="21" t="str">
        <f t="shared" si="1"/>
        <v>február</v>
      </c>
      <c r="B130" s="22">
        <v>45336</v>
      </c>
      <c r="C130" s="21" t="s">
        <v>3</v>
      </c>
      <c r="D130" s="21">
        <v>11.01</v>
      </c>
    </row>
    <row r="131" spans="1:4" x14ac:dyDescent="0.3">
      <c r="A131" s="21" t="str">
        <f t="shared" si="1"/>
        <v>február</v>
      </c>
      <c r="B131" s="22">
        <v>45337</v>
      </c>
      <c r="C131" s="21" t="s">
        <v>6</v>
      </c>
      <c r="D131" s="21">
        <v>149.43</v>
      </c>
    </row>
    <row r="132" spans="1:4" x14ac:dyDescent="0.3">
      <c r="A132" s="21" t="str">
        <f t="shared" ref="A132:A195" si="2">TEXT(B132,"mmmm")</f>
        <v>február</v>
      </c>
      <c r="B132" s="22">
        <v>45337</v>
      </c>
      <c r="C132" s="21" t="s">
        <v>5</v>
      </c>
      <c r="D132" s="21">
        <v>42.45</v>
      </c>
    </row>
    <row r="133" spans="1:4" x14ac:dyDescent="0.3">
      <c r="A133" s="21" t="str">
        <f t="shared" si="2"/>
        <v>február</v>
      </c>
      <c r="B133" s="22">
        <v>45337</v>
      </c>
      <c r="C133" s="21" t="s">
        <v>9</v>
      </c>
      <c r="D133" s="21">
        <v>117.15</v>
      </c>
    </row>
    <row r="134" spans="1:4" x14ac:dyDescent="0.3">
      <c r="A134" s="21" t="str">
        <f t="shared" si="2"/>
        <v>február</v>
      </c>
      <c r="B134" s="22">
        <v>45337</v>
      </c>
      <c r="C134" s="21" t="s">
        <v>11</v>
      </c>
      <c r="D134" s="21">
        <v>29.4</v>
      </c>
    </row>
    <row r="135" spans="1:4" x14ac:dyDescent="0.3">
      <c r="A135" s="21" t="str">
        <f t="shared" si="2"/>
        <v>február</v>
      </c>
      <c r="B135" s="22">
        <v>45337</v>
      </c>
      <c r="C135" s="21" t="s">
        <v>3</v>
      </c>
      <c r="D135" s="21">
        <v>12.55</v>
      </c>
    </row>
    <row r="136" spans="1:4" x14ac:dyDescent="0.3">
      <c r="A136" s="21" t="str">
        <f t="shared" si="2"/>
        <v>február</v>
      </c>
      <c r="B136" s="22">
        <v>45337</v>
      </c>
      <c r="C136" s="21" t="s">
        <v>8</v>
      </c>
      <c r="D136" s="21">
        <v>35.869999999999997</v>
      </c>
    </row>
    <row r="137" spans="1:4" x14ac:dyDescent="0.3">
      <c r="A137" s="21" t="str">
        <f t="shared" si="2"/>
        <v>február</v>
      </c>
      <c r="B137" s="22">
        <v>45338</v>
      </c>
      <c r="C137" s="21" t="s">
        <v>5</v>
      </c>
      <c r="D137" s="21">
        <v>30.48</v>
      </c>
    </row>
    <row r="138" spans="1:4" x14ac:dyDescent="0.3">
      <c r="A138" s="21" t="str">
        <f t="shared" si="2"/>
        <v>február</v>
      </c>
      <c r="B138" s="22">
        <v>45338</v>
      </c>
      <c r="C138" s="21" t="s">
        <v>9</v>
      </c>
      <c r="D138" s="21">
        <v>116.46</v>
      </c>
    </row>
    <row r="139" spans="1:4" x14ac:dyDescent="0.3">
      <c r="A139" s="21" t="str">
        <f t="shared" si="2"/>
        <v>február</v>
      </c>
      <c r="B139" s="22">
        <v>45338</v>
      </c>
      <c r="C139" s="21" t="s">
        <v>3</v>
      </c>
      <c r="D139" s="21">
        <v>10.72</v>
      </c>
    </row>
    <row r="140" spans="1:4" x14ac:dyDescent="0.3">
      <c r="A140" s="21" t="str">
        <f t="shared" si="2"/>
        <v>február</v>
      </c>
      <c r="B140" s="22">
        <v>45339</v>
      </c>
      <c r="C140" s="21" t="s">
        <v>8</v>
      </c>
      <c r="D140" s="21">
        <v>41.24</v>
      </c>
    </row>
    <row r="141" spans="1:4" x14ac:dyDescent="0.3">
      <c r="A141" s="21" t="str">
        <f t="shared" si="2"/>
        <v>február</v>
      </c>
      <c r="B141" s="22">
        <v>45339</v>
      </c>
      <c r="C141" s="21" t="s">
        <v>5</v>
      </c>
      <c r="D141" s="21">
        <v>30.54</v>
      </c>
    </row>
    <row r="142" spans="1:4" x14ac:dyDescent="0.3">
      <c r="A142" s="21" t="str">
        <f t="shared" si="2"/>
        <v>február</v>
      </c>
      <c r="B142" s="22">
        <v>45339</v>
      </c>
      <c r="C142" s="21" t="s">
        <v>6</v>
      </c>
      <c r="D142" s="21">
        <v>174.82</v>
      </c>
    </row>
    <row r="143" spans="1:4" x14ac:dyDescent="0.3">
      <c r="A143" s="21" t="str">
        <f t="shared" si="2"/>
        <v>február</v>
      </c>
      <c r="B143" s="22">
        <v>45341</v>
      </c>
      <c r="C143" s="21" t="s">
        <v>11</v>
      </c>
      <c r="D143" s="21">
        <v>35.89</v>
      </c>
    </row>
    <row r="144" spans="1:4" x14ac:dyDescent="0.3">
      <c r="A144" s="21" t="str">
        <f t="shared" si="2"/>
        <v>február</v>
      </c>
      <c r="B144" s="22">
        <v>45341</v>
      </c>
      <c r="C144" s="21" t="s">
        <v>3</v>
      </c>
      <c r="D144" s="21">
        <v>12.23</v>
      </c>
    </row>
    <row r="145" spans="1:4" x14ac:dyDescent="0.3">
      <c r="A145" s="21" t="str">
        <f t="shared" si="2"/>
        <v>február</v>
      </c>
      <c r="B145" s="22">
        <v>45341</v>
      </c>
      <c r="C145" s="21" t="s">
        <v>5</v>
      </c>
      <c r="D145" s="21">
        <v>37.76</v>
      </c>
    </row>
    <row r="146" spans="1:4" x14ac:dyDescent="0.3">
      <c r="A146" s="21" t="str">
        <f t="shared" si="2"/>
        <v>február</v>
      </c>
      <c r="B146" s="22">
        <v>45342</v>
      </c>
      <c r="C146" s="21" t="s">
        <v>9</v>
      </c>
      <c r="D146" s="21">
        <v>133.63</v>
      </c>
    </row>
    <row r="147" spans="1:4" x14ac:dyDescent="0.3">
      <c r="A147" s="21" t="str">
        <f t="shared" si="2"/>
        <v>február</v>
      </c>
      <c r="B147" s="22">
        <v>45342</v>
      </c>
      <c r="C147" s="21" t="s">
        <v>8</v>
      </c>
      <c r="D147" s="21">
        <v>33.49</v>
      </c>
    </row>
    <row r="148" spans="1:4" x14ac:dyDescent="0.3">
      <c r="A148" s="21" t="str">
        <f t="shared" si="2"/>
        <v>február</v>
      </c>
      <c r="B148" s="22">
        <v>45342</v>
      </c>
      <c r="C148" s="21" t="s">
        <v>11</v>
      </c>
      <c r="D148" s="21">
        <v>35.76</v>
      </c>
    </row>
    <row r="149" spans="1:4" x14ac:dyDescent="0.3">
      <c r="A149" s="21" t="str">
        <f t="shared" si="2"/>
        <v>február</v>
      </c>
      <c r="B149" s="22">
        <v>45342</v>
      </c>
      <c r="C149" s="21" t="s">
        <v>5</v>
      </c>
      <c r="D149" s="21">
        <v>39.130000000000003</v>
      </c>
    </row>
    <row r="150" spans="1:4" x14ac:dyDescent="0.3">
      <c r="A150" s="21" t="str">
        <f t="shared" si="2"/>
        <v>február</v>
      </c>
      <c r="B150" s="22">
        <v>45342</v>
      </c>
      <c r="C150" s="21" t="s">
        <v>3</v>
      </c>
      <c r="D150" s="21">
        <v>10.4</v>
      </c>
    </row>
    <row r="151" spans="1:4" x14ac:dyDescent="0.3">
      <c r="A151" s="21" t="str">
        <f t="shared" si="2"/>
        <v>február</v>
      </c>
      <c r="B151" s="22">
        <v>45343</v>
      </c>
      <c r="C151" s="21" t="s">
        <v>6</v>
      </c>
      <c r="D151" s="21">
        <v>158.09</v>
      </c>
    </row>
    <row r="152" spans="1:4" x14ac:dyDescent="0.3">
      <c r="A152" s="21" t="str">
        <f t="shared" si="2"/>
        <v>február</v>
      </c>
      <c r="B152" s="22">
        <v>45343</v>
      </c>
      <c r="C152" s="21" t="s">
        <v>8</v>
      </c>
      <c r="D152" s="21">
        <v>34.49</v>
      </c>
    </row>
    <row r="153" spans="1:4" x14ac:dyDescent="0.3">
      <c r="A153" s="21" t="str">
        <f t="shared" si="2"/>
        <v>február</v>
      </c>
      <c r="B153" s="22">
        <v>45343</v>
      </c>
      <c r="C153" s="21" t="s">
        <v>11</v>
      </c>
      <c r="D153" s="21">
        <v>26.32</v>
      </c>
    </row>
    <row r="154" spans="1:4" x14ac:dyDescent="0.3">
      <c r="A154" s="21" t="str">
        <f t="shared" si="2"/>
        <v>február</v>
      </c>
      <c r="B154" s="22">
        <v>45344</v>
      </c>
      <c r="C154" s="21" t="s">
        <v>9</v>
      </c>
      <c r="D154" s="21">
        <v>132.09</v>
      </c>
    </row>
    <row r="155" spans="1:4" x14ac:dyDescent="0.3">
      <c r="A155" s="21" t="str">
        <f t="shared" si="2"/>
        <v>február</v>
      </c>
      <c r="B155" s="22">
        <v>45344</v>
      </c>
      <c r="C155" s="21" t="s">
        <v>5</v>
      </c>
      <c r="D155" s="21">
        <v>47.29</v>
      </c>
    </row>
    <row r="156" spans="1:4" x14ac:dyDescent="0.3">
      <c r="A156" s="21" t="str">
        <f t="shared" si="2"/>
        <v>február</v>
      </c>
      <c r="B156" s="22">
        <v>45344</v>
      </c>
      <c r="C156" s="21" t="s">
        <v>3</v>
      </c>
      <c r="D156" s="21">
        <v>11.45</v>
      </c>
    </row>
    <row r="157" spans="1:4" x14ac:dyDescent="0.3">
      <c r="A157" s="21" t="str">
        <f t="shared" si="2"/>
        <v>február</v>
      </c>
      <c r="B157" s="22">
        <v>45345</v>
      </c>
      <c r="C157" s="21" t="s">
        <v>6</v>
      </c>
      <c r="D157" s="21">
        <v>147.84</v>
      </c>
    </row>
    <row r="158" spans="1:4" x14ac:dyDescent="0.3">
      <c r="A158" s="21" t="str">
        <f t="shared" si="2"/>
        <v>február</v>
      </c>
      <c r="B158" s="22">
        <v>45345</v>
      </c>
      <c r="C158" s="21" t="s">
        <v>11</v>
      </c>
      <c r="D158" s="21">
        <v>26.89</v>
      </c>
    </row>
    <row r="159" spans="1:4" x14ac:dyDescent="0.3">
      <c r="A159" s="21" t="str">
        <f t="shared" si="2"/>
        <v>február</v>
      </c>
      <c r="B159" s="22">
        <v>45345</v>
      </c>
      <c r="C159" s="21" t="s">
        <v>8</v>
      </c>
      <c r="D159" s="21">
        <v>34.75</v>
      </c>
    </row>
    <row r="160" spans="1:4" x14ac:dyDescent="0.3">
      <c r="A160" s="21" t="str">
        <f t="shared" si="2"/>
        <v>február</v>
      </c>
      <c r="B160" s="22">
        <v>45345</v>
      </c>
      <c r="C160" s="21" t="s">
        <v>5</v>
      </c>
      <c r="D160" s="21">
        <v>45.1</v>
      </c>
    </row>
    <row r="161" spans="1:4" x14ac:dyDescent="0.3">
      <c r="A161" s="21" t="str">
        <f t="shared" si="2"/>
        <v>február</v>
      </c>
      <c r="B161" s="22">
        <v>45345</v>
      </c>
      <c r="C161" s="21" t="s">
        <v>3</v>
      </c>
      <c r="D161" s="21">
        <v>10.31</v>
      </c>
    </row>
    <row r="162" spans="1:4" x14ac:dyDescent="0.3">
      <c r="A162" s="21" t="str">
        <f t="shared" si="2"/>
        <v>február</v>
      </c>
      <c r="B162" s="22">
        <v>45346</v>
      </c>
      <c r="C162" s="21" t="s">
        <v>11</v>
      </c>
      <c r="D162" s="21">
        <v>29.15</v>
      </c>
    </row>
    <row r="163" spans="1:4" x14ac:dyDescent="0.3">
      <c r="A163" s="21" t="str">
        <f t="shared" si="2"/>
        <v>február</v>
      </c>
      <c r="B163" s="22">
        <v>45346</v>
      </c>
      <c r="C163" s="21" t="s">
        <v>9</v>
      </c>
      <c r="D163" s="21">
        <v>125.99</v>
      </c>
    </row>
    <row r="164" spans="1:4" x14ac:dyDescent="0.3">
      <c r="A164" s="21" t="str">
        <f t="shared" si="2"/>
        <v>február</v>
      </c>
      <c r="B164" s="22">
        <v>45348</v>
      </c>
      <c r="C164" s="21" t="s">
        <v>7</v>
      </c>
      <c r="D164" s="21">
        <v>99.61</v>
      </c>
    </row>
    <row r="165" spans="1:4" x14ac:dyDescent="0.3">
      <c r="A165" s="21" t="str">
        <f t="shared" si="2"/>
        <v>február</v>
      </c>
      <c r="B165" s="22">
        <v>45348</v>
      </c>
      <c r="C165" s="21" t="s">
        <v>3</v>
      </c>
      <c r="D165" s="21">
        <v>8.7899999999999991</v>
      </c>
    </row>
    <row r="166" spans="1:4" x14ac:dyDescent="0.3">
      <c r="A166" s="21" t="str">
        <f t="shared" si="2"/>
        <v>február</v>
      </c>
      <c r="B166" s="22">
        <v>45348</v>
      </c>
      <c r="C166" s="21" t="s">
        <v>5</v>
      </c>
      <c r="D166" s="21">
        <v>32.909999999999997</v>
      </c>
    </row>
    <row r="167" spans="1:4" x14ac:dyDescent="0.3">
      <c r="A167" s="21" t="str">
        <f t="shared" si="2"/>
        <v>február</v>
      </c>
      <c r="B167" s="22">
        <v>45348</v>
      </c>
      <c r="C167" s="21" t="s">
        <v>6</v>
      </c>
      <c r="D167" s="21">
        <v>124.13</v>
      </c>
    </row>
    <row r="168" spans="1:4" x14ac:dyDescent="0.3">
      <c r="A168" s="21" t="str">
        <f t="shared" si="2"/>
        <v>február</v>
      </c>
      <c r="B168" s="22">
        <v>45349</v>
      </c>
      <c r="C168" s="21" t="s">
        <v>11</v>
      </c>
      <c r="D168" s="21">
        <v>40.83</v>
      </c>
    </row>
    <row r="169" spans="1:4" x14ac:dyDescent="0.3">
      <c r="A169" s="21" t="str">
        <f t="shared" si="2"/>
        <v>február</v>
      </c>
      <c r="B169" s="22">
        <v>45349</v>
      </c>
      <c r="C169" s="21" t="s">
        <v>8</v>
      </c>
      <c r="D169" s="21">
        <v>42.03</v>
      </c>
    </row>
    <row r="170" spans="1:4" x14ac:dyDescent="0.3">
      <c r="A170" s="21" t="str">
        <f t="shared" si="2"/>
        <v>február</v>
      </c>
      <c r="B170" s="22">
        <v>45349</v>
      </c>
      <c r="C170" s="21" t="s">
        <v>9</v>
      </c>
      <c r="D170" s="21">
        <v>135.91</v>
      </c>
    </row>
    <row r="171" spans="1:4" x14ac:dyDescent="0.3">
      <c r="A171" s="21" t="str">
        <f t="shared" si="2"/>
        <v>február</v>
      </c>
      <c r="B171" s="22">
        <v>45349</v>
      </c>
      <c r="C171" s="21" t="s">
        <v>5</v>
      </c>
      <c r="D171" s="21">
        <v>23.23</v>
      </c>
    </row>
    <row r="172" spans="1:4" x14ac:dyDescent="0.3">
      <c r="A172" s="21" t="str">
        <f t="shared" si="2"/>
        <v>február</v>
      </c>
      <c r="B172" s="22">
        <v>45349</v>
      </c>
      <c r="C172" s="21" t="s">
        <v>3</v>
      </c>
      <c r="D172" s="21">
        <v>9.61</v>
      </c>
    </row>
    <row r="173" spans="1:4" x14ac:dyDescent="0.3">
      <c r="A173" s="21" t="str">
        <f t="shared" si="2"/>
        <v>február</v>
      </c>
      <c r="B173" s="22">
        <v>45350</v>
      </c>
      <c r="C173" s="21" t="s">
        <v>10</v>
      </c>
      <c r="D173" s="21">
        <v>30.47</v>
      </c>
    </row>
    <row r="174" spans="1:4" x14ac:dyDescent="0.3">
      <c r="A174" s="21" t="str">
        <f t="shared" si="2"/>
        <v>február</v>
      </c>
      <c r="B174" s="22">
        <v>45350</v>
      </c>
      <c r="C174" s="21" t="s">
        <v>11</v>
      </c>
      <c r="D174" s="21">
        <v>32.21</v>
      </c>
    </row>
    <row r="175" spans="1:4" x14ac:dyDescent="0.3">
      <c r="A175" s="21" t="str">
        <f t="shared" si="2"/>
        <v>február</v>
      </c>
      <c r="B175" s="22">
        <v>45350</v>
      </c>
      <c r="C175" s="21" t="s">
        <v>5</v>
      </c>
      <c r="D175" s="21">
        <v>32.35</v>
      </c>
    </row>
    <row r="176" spans="1:4" x14ac:dyDescent="0.3">
      <c r="A176" s="21" t="str">
        <f t="shared" si="2"/>
        <v>február</v>
      </c>
      <c r="B176" s="22">
        <v>45350</v>
      </c>
      <c r="C176" s="21" t="s">
        <v>8</v>
      </c>
      <c r="D176" s="21">
        <v>29.2</v>
      </c>
    </row>
    <row r="177" spans="1:4" x14ac:dyDescent="0.3">
      <c r="A177" s="21" t="str">
        <f t="shared" si="2"/>
        <v>február</v>
      </c>
      <c r="B177" s="22">
        <v>45350</v>
      </c>
      <c r="C177" s="21" t="s">
        <v>6</v>
      </c>
      <c r="D177" s="21">
        <v>161.81</v>
      </c>
    </row>
    <row r="178" spans="1:4" x14ac:dyDescent="0.3">
      <c r="A178" s="21" t="str">
        <f t="shared" si="2"/>
        <v>február</v>
      </c>
      <c r="B178" s="22">
        <v>45350</v>
      </c>
      <c r="C178" s="21" t="s">
        <v>3</v>
      </c>
      <c r="D178" s="21">
        <v>10.84</v>
      </c>
    </row>
    <row r="179" spans="1:4" x14ac:dyDescent="0.3">
      <c r="A179" s="21" t="str">
        <f t="shared" si="2"/>
        <v>február</v>
      </c>
      <c r="B179" s="22">
        <v>45351</v>
      </c>
      <c r="C179" s="21" t="s">
        <v>5</v>
      </c>
      <c r="D179" s="21">
        <v>39.69</v>
      </c>
    </row>
    <row r="180" spans="1:4" x14ac:dyDescent="0.3">
      <c r="A180" s="21" t="str">
        <f t="shared" si="2"/>
        <v>február</v>
      </c>
      <c r="B180" s="22">
        <v>45351</v>
      </c>
      <c r="C180" s="21" t="s">
        <v>9</v>
      </c>
      <c r="D180" s="21">
        <v>137.86000000000001</v>
      </c>
    </row>
    <row r="181" spans="1:4" x14ac:dyDescent="0.3">
      <c r="A181" s="21" t="str">
        <f t="shared" si="2"/>
        <v>február</v>
      </c>
      <c r="B181" s="22">
        <v>45351</v>
      </c>
      <c r="C181" s="21" t="s">
        <v>8</v>
      </c>
      <c r="D181" s="21">
        <v>22.49</v>
      </c>
    </row>
    <row r="182" spans="1:4" x14ac:dyDescent="0.3">
      <c r="A182" s="21" t="str">
        <f t="shared" si="2"/>
        <v>február</v>
      </c>
      <c r="B182" s="22">
        <v>45351</v>
      </c>
      <c r="C182" s="21" t="s">
        <v>3</v>
      </c>
      <c r="D182" s="21">
        <v>25.59</v>
      </c>
    </row>
    <row r="183" spans="1:4" x14ac:dyDescent="0.3">
      <c r="A183" s="21" t="str">
        <f t="shared" si="2"/>
        <v>marec</v>
      </c>
      <c r="B183" s="22">
        <v>45352</v>
      </c>
      <c r="C183" s="21" t="s">
        <v>11</v>
      </c>
      <c r="D183" s="21">
        <v>54.93</v>
      </c>
    </row>
    <row r="184" spans="1:4" x14ac:dyDescent="0.3">
      <c r="A184" s="21" t="str">
        <f t="shared" si="2"/>
        <v>marec</v>
      </c>
      <c r="B184" s="22">
        <v>45352</v>
      </c>
      <c r="C184" s="21" t="s">
        <v>11</v>
      </c>
      <c r="D184" s="21">
        <v>7.04</v>
      </c>
    </row>
    <row r="185" spans="1:4" x14ac:dyDescent="0.3">
      <c r="A185" s="21" t="str">
        <f t="shared" si="2"/>
        <v>marec</v>
      </c>
      <c r="B185" s="22">
        <v>45352</v>
      </c>
      <c r="C185" s="21" t="s">
        <v>8</v>
      </c>
      <c r="D185" s="21">
        <v>5.71</v>
      </c>
    </row>
    <row r="186" spans="1:4" x14ac:dyDescent="0.3">
      <c r="A186" s="21" t="str">
        <f t="shared" si="2"/>
        <v>marec</v>
      </c>
      <c r="B186" s="22">
        <v>45353</v>
      </c>
      <c r="C186" s="21" t="s">
        <v>8</v>
      </c>
      <c r="D186" s="21">
        <v>38.46</v>
      </c>
    </row>
    <row r="187" spans="1:4" x14ac:dyDescent="0.3">
      <c r="A187" s="21" t="str">
        <f t="shared" si="2"/>
        <v>marec</v>
      </c>
      <c r="B187" s="22">
        <v>45355</v>
      </c>
      <c r="C187" s="21" t="s">
        <v>11</v>
      </c>
      <c r="D187" s="21">
        <v>35.82</v>
      </c>
    </row>
    <row r="188" spans="1:4" x14ac:dyDescent="0.3">
      <c r="A188" s="21" t="str">
        <f t="shared" si="2"/>
        <v>marec</v>
      </c>
      <c r="B188" s="22">
        <v>45355</v>
      </c>
      <c r="C188" s="21" t="s">
        <v>9</v>
      </c>
      <c r="D188" s="21">
        <v>136.85</v>
      </c>
    </row>
    <row r="189" spans="1:4" x14ac:dyDescent="0.3">
      <c r="A189" s="21" t="str">
        <f t="shared" si="2"/>
        <v>marec</v>
      </c>
      <c r="B189" s="22">
        <v>45355</v>
      </c>
      <c r="C189" s="21" t="s">
        <v>3</v>
      </c>
      <c r="D189" s="21">
        <v>14</v>
      </c>
    </row>
    <row r="190" spans="1:4" x14ac:dyDescent="0.3">
      <c r="A190" s="21" t="str">
        <f t="shared" si="2"/>
        <v>marec</v>
      </c>
      <c r="B190" s="22">
        <v>45355</v>
      </c>
      <c r="C190" s="21" t="s">
        <v>5</v>
      </c>
      <c r="D190" s="21">
        <v>21.6</v>
      </c>
    </row>
    <row r="191" spans="1:4" x14ac:dyDescent="0.3">
      <c r="A191" s="21" t="str">
        <f t="shared" si="2"/>
        <v>marec</v>
      </c>
      <c r="B191" s="22">
        <v>45355</v>
      </c>
      <c r="C191" s="21" t="s">
        <v>6</v>
      </c>
      <c r="D191" s="21">
        <v>174.21</v>
      </c>
    </row>
    <row r="192" spans="1:4" x14ac:dyDescent="0.3">
      <c r="A192" s="21" t="str">
        <f t="shared" si="2"/>
        <v>marec</v>
      </c>
      <c r="B192" s="22">
        <v>45355</v>
      </c>
      <c r="C192" s="21" t="s">
        <v>3</v>
      </c>
      <c r="D192" s="21">
        <v>13.67</v>
      </c>
    </row>
    <row r="193" spans="1:4" x14ac:dyDescent="0.3">
      <c r="A193" s="21" t="str">
        <f t="shared" si="2"/>
        <v>marec</v>
      </c>
      <c r="B193" s="22">
        <v>45356</v>
      </c>
      <c r="C193" s="21" t="s">
        <v>8</v>
      </c>
      <c r="D193" s="21">
        <v>29.66</v>
      </c>
    </row>
    <row r="194" spans="1:4" x14ac:dyDescent="0.3">
      <c r="A194" s="21" t="str">
        <f t="shared" si="2"/>
        <v>marec</v>
      </c>
      <c r="B194" s="22">
        <v>45356</v>
      </c>
      <c r="C194" s="21" t="s">
        <v>5</v>
      </c>
      <c r="D194" s="21">
        <v>33.26</v>
      </c>
    </row>
    <row r="195" spans="1:4" x14ac:dyDescent="0.3">
      <c r="A195" s="21" t="str">
        <f t="shared" si="2"/>
        <v>marec</v>
      </c>
      <c r="B195" s="22">
        <v>45356</v>
      </c>
      <c r="C195" s="21" t="s">
        <v>7</v>
      </c>
      <c r="D195" s="21">
        <v>88.08</v>
      </c>
    </row>
    <row r="196" spans="1:4" x14ac:dyDescent="0.3">
      <c r="A196" s="21" t="str">
        <f t="shared" ref="A196:A259" si="3">TEXT(B196,"mmmm")</f>
        <v>marec</v>
      </c>
      <c r="B196" s="22">
        <v>45356</v>
      </c>
      <c r="C196" s="21" t="s">
        <v>3</v>
      </c>
      <c r="D196" s="21">
        <v>9.4499999999999993</v>
      </c>
    </row>
    <row r="197" spans="1:4" x14ac:dyDescent="0.3">
      <c r="A197" s="21" t="str">
        <f t="shared" si="3"/>
        <v>marec</v>
      </c>
      <c r="B197" s="22">
        <v>45356</v>
      </c>
      <c r="C197" s="21" t="s">
        <v>11</v>
      </c>
      <c r="D197" s="21">
        <v>33.93</v>
      </c>
    </row>
    <row r="198" spans="1:4" x14ac:dyDescent="0.3">
      <c r="A198" s="21" t="str">
        <f t="shared" si="3"/>
        <v>marec</v>
      </c>
      <c r="B198" s="22">
        <v>45356</v>
      </c>
      <c r="C198" s="21" t="s">
        <v>9</v>
      </c>
      <c r="D198" s="21">
        <v>116.35</v>
      </c>
    </row>
    <row r="199" spans="1:4" x14ac:dyDescent="0.3">
      <c r="A199" s="21" t="str">
        <f t="shared" si="3"/>
        <v>marec</v>
      </c>
      <c r="B199" s="22">
        <v>45357</v>
      </c>
      <c r="C199" s="21" t="s">
        <v>5</v>
      </c>
      <c r="D199" s="21">
        <v>28.19</v>
      </c>
    </row>
    <row r="200" spans="1:4" x14ac:dyDescent="0.3">
      <c r="A200" s="21" t="str">
        <f t="shared" si="3"/>
        <v>marec</v>
      </c>
      <c r="B200" s="22">
        <v>45357</v>
      </c>
      <c r="C200" s="21" t="s">
        <v>8</v>
      </c>
      <c r="D200" s="21">
        <v>35.11</v>
      </c>
    </row>
    <row r="201" spans="1:4" x14ac:dyDescent="0.3">
      <c r="A201" s="21" t="str">
        <f t="shared" si="3"/>
        <v>marec</v>
      </c>
      <c r="B201" s="22">
        <v>45357</v>
      </c>
      <c r="C201" s="21" t="s">
        <v>6</v>
      </c>
      <c r="D201" s="21">
        <v>134.53</v>
      </c>
    </row>
    <row r="202" spans="1:4" x14ac:dyDescent="0.3">
      <c r="A202" s="21" t="str">
        <f t="shared" si="3"/>
        <v>marec</v>
      </c>
      <c r="B202" s="22">
        <v>45358</v>
      </c>
      <c r="C202" s="21" t="s">
        <v>5</v>
      </c>
      <c r="D202" s="21">
        <v>40.67</v>
      </c>
    </row>
    <row r="203" spans="1:4" x14ac:dyDescent="0.3">
      <c r="A203" s="21" t="str">
        <f t="shared" si="3"/>
        <v>marec</v>
      </c>
      <c r="B203" s="22">
        <v>45358</v>
      </c>
      <c r="C203" s="21" t="s">
        <v>11</v>
      </c>
      <c r="D203" s="21">
        <v>35.33</v>
      </c>
    </row>
    <row r="204" spans="1:4" x14ac:dyDescent="0.3">
      <c r="A204" s="21" t="str">
        <f t="shared" si="3"/>
        <v>marec</v>
      </c>
      <c r="B204" s="22">
        <v>45358</v>
      </c>
      <c r="C204" s="21" t="s">
        <v>3</v>
      </c>
      <c r="D204" s="21">
        <v>10.039999999999999</v>
      </c>
    </row>
    <row r="205" spans="1:4" x14ac:dyDescent="0.3">
      <c r="A205" s="21" t="str">
        <f t="shared" si="3"/>
        <v>marec</v>
      </c>
      <c r="B205" s="22">
        <v>45358</v>
      </c>
      <c r="C205" s="21" t="s">
        <v>10</v>
      </c>
      <c r="D205" s="21">
        <v>23.98</v>
      </c>
    </row>
    <row r="206" spans="1:4" x14ac:dyDescent="0.3">
      <c r="A206" s="21" t="str">
        <f t="shared" si="3"/>
        <v>marec</v>
      </c>
      <c r="B206" s="22">
        <v>45358</v>
      </c>
      <c r="C206" s="21" t="s">
        <v>8</v>
      </c>
      <c r="D206" s="21">
        <v>35.85</v>
      </c>
    </row>
    <row r="207" spans="1:4" x14ac:dyDescent="0.3">
      <c r="A207" s="21" t="str">
        <f t="shared" si="3"/>
        <v>marec</v>
      </c>
      <c r="B207" s="22">
        <v>45359</v>
      </c>
      <c r="C207" s="21" t="s">
        <v>6</v>
      </c>
      <c r="D207" s="21">
        <v>152.46</v>
      </c>
    </row>
    <row r="208" spans="1:4" x14ac:dyDescent="0.3">
      <c r="A208" s="21" t="str">
        <f t="shared" si="3"/>
        <v>marec</v>
      </c>
      <c r="B208" s="22">
        <v>45359</v>
      </c>
      <c r="C208" s="21" t="s">
        <v>9</v>
      </c>
      <c r="D208" s="21">
        <v>153.09</v>
      </c>
    </row>
    <row r="209" spans="1:4" x14ac:dyDescent="0.3">
      <c r="A209" s="21" t="str">
        <f t="shared" si="3"/>
        <v>marec</v>
      </c>
      <c r="B209" s="22">
        <v>45359</v>
      </c>
      <c r="C209" s="21" t="s">
        <v>5</v>
      </c>
      <c r="D209" s="21">
        <v>35.03</v>
      </c>
    </row>
    <row r="210" spans="1:4" x14ac:dyDescent="0.3">
      <c r="A210" s="21" t="str">
        <f t="shared" si="3"/>
        <v>marec</v>
      </c>
      <c r="B210" s="22">
        <v>45359</v>
      </c>
      <c r="C210" s="21" t="s">
        <v>11</v>
      </c>
      <c r="D210" s="21">
        <v>35.26</v>
      </c>
    </row>
    <row r="211" spans="1:4" x14ac:dyDescent="0.3">
      <c r="A211" s="21" t="str">
        <f t="shared" si="3"/>
        <v>marec</v>
      </c>
      <c r="B211" s="22">
        <v>45362</v>
      </c>
      <c r="C211" s="21" t="s">
        <v>8</v>
      </c>
      <c r="D211" s="21">
        <v>35.29</v>
      </c>
    </row>
    <row r="212" spans="1:4" x14ac:dyDescent="0.3">
      <c r="A212" s="21" t="str">
        <f t="shared" si="3"/>
        <v>marec</v>
      </c>
      <c r="B212" s="22">
        <v>45362</v>
      </c>
      <c r="C212" s="21" t="s">
        <v>5</v>
      </c>
      <c r="D212" s="21">
        <v>31.53</v>
      </c>
    </row>
    <row r="213" spans="1:4" x14ac:dyDescent="0.3">
      <c r="A213" s="21" t="str">
        <f t="shared" si="3"/>
        <v>marec</v>
      </c>
      <c r="B213" s="22">
        <v>45362</v>
      </c>
      <c r="C213" s="21" t="s">
        <v>6</v>
      </c>
      <c r="D213" s="21">
        <v>147.96</v>
      </c>
    </row>
    <row r="214" spans="1:4" x14ac:dyDescent="0.3">
      <c r="A214" s="21" t="str">
        <f t="shared" si="3"/>
        <v>marec</v>
      </c>
      <c r="B214" s="22">
        <v>45362</v>
      </c>
      <c r="C214" s="21" t="s">
        <v>3</v>
      </c>
      <c r="D214" s="21">
        <v>13.24</v>
      </c>
    </row>
    <row r="215" spans="1:4" x14ac:dyDescent="0.3">
      <c r="A215" s="21" t="str">
        <f t="shared" si="3"/>
        <v>marec</v>
      </c>
      <c r="B215" s="22">
        <v>45363</v>
      </c>
      <c r="C215" s="21" t="s">
        <v>9</v>
      </c>
      <c r="D215" s="21">
        <v>120.77</v>
      </c>
    </row>
    <row r="216" spans="1:4" x14ac:dyDescent="0.3">
      <c r="A216" s="21" t="str">
        <f t="shared" si="3"/>
        <v>marec</v>
      </c>
      <c r="B216" s="22">
        <v>45363</v>
      </c>
      <c r="C216" s="21" t="s">
        <v>5</v>
      </c>
      <c r="D216" s="21">
        <v>33.81</v>
      </c>
    </row>
    <row r="217" spans="1:4" x14ac:dyDescent="0.3">
      <c r="A217" s="21" t="str">
        <f t="shared" si="3"/>
        <v>marec</v>
      </c>
      <c r="B217" s="22">
        <v>45363</v>
      </c>
      <c r="C217" s="21" t="s">
        <v>8</v>
      </c>
      <c r="D217" s="21">
        <v>30.01</v>
      </c>
    </row>
    <row r="218" spans="1:4" x14ac:dyDescent="0.3">
      <c r="A218" s="21" t="str">
        <f t="shared" si="3"/>
        <v>marec</v>
      </c>
      <c r="B218" s="22">
        <v>45363</v>
      </c>
      <c r="C218" s="21" t="s">
        <v>3</v>
      </c>
      <c r="D218" s="21">
        <v>13.56</v>
      </c>
    </row>
    <row r="219" spans="1:4" x14ac:dyDescent="0.3">
      <c r="A219" s="21" t="str">
        <f t="shared" si="3"/>
        <v>marec</v>
      </c>
      <c r="B219" s="22">
        <v>45364</v>
      </c>
      <c r="C219" s="21" t="s">
        <v>11</v>
      </c>
      <c r="D219" s="21">
        <v>36.68</v>
      </c>
    </row>
    <row r="220" spans="1:4" x14ac:dyDescent="0.3">
      <c r="A220" s="21" t="str">
        <f t="shared" si="3"/>
        <v>marec</v>
      </c>
      <c r="B220" s="22">
        <v>45364</v>
      </c>
      <c r="C220" s="21" t="s">
        <v>7</v>
      </c>
      <c r="D220" s="21">
        <v>7.7</v>
      </c>
    </row>
    <row r="221" spans="1:4" x14ac:dyDescent="0.3">
      <c r="A221" s="21" t="str">
        <f t="shared" si="3"/>
        <v>marec</v>
      </c>
      <c r="B221" s="22">
        <v>45364</v>
      </c>
      <c r="C221" s="21" t="s">
        <v>5</v>
      </c>
      <c r="D221" s="21">
        <v>29.96</v>
      </c>
    </row>
    <row r="222" spans="1:4" x14ac:dyDescent="0.3">
      <c r="A222" s="21" t="str">
        <f t="shared" si="3"/>
        <v>marec</v>
      </c>
      <c r="B222" s="22">
        <v>45364</v>
      </c>
      <c r="C222" s="21" t="s">
        <v>3</v>
      </c>
      <c r="D222" s="21">
        <v>11.09</v>
      </c>
    </row>
    <row r="223" spans="1:4" x14ac:dyDescent="0.3">
      <c r="A223" s="21" t="str">
        <f t="shared" si="3"/>
        <v>marec</v>
      </c>
      <c r="B223" s="22">
        <v>45364</v>
      </c>
      <c r="C223" s="21" t="s">
        <v>8</v>
      </c>
      <c r="D223" s="21">
        <v>32.03</v>
      </c>
    </row>
    <row r="224" spans="1:4" x14ac:dyDescent="0.3">
      <c r="A224" s="21" t="str">
        <f t="shared" si="3"/>
        <v>marec</v>
      </c>
      <c r="B224" s="22">
        <v>45365</v>
      </c>
      <c r="C224" s="21" t="s">
        <v>6</v>
      </c>
      <c r="D224" s="21">
        <v>170.99</v>
      </c>
    </row>
    <row r="225" spans="1:4" x14ac:dyDescent="0.3">
      <c r="A225" s="21" t="str">
        <f t="shared" si="3"/>
        <v>marec</v>
      </c>
      <c r="B225" s="22">
        <v>45365</v>
      </c>
      <c r="C225" s="21" t="s">
        <v>9</v>
      </c>
      <c r="D225" s="21">
        <v>139.83000000000001</v>
      </c>
    </row>
    <row r="226" spans="1:4" x14ac:dyDescent="0.3">
      <c r="A226" s="21" t="str">
        <f t="shared" si="3"/>
        <v>marec</v>
      </c>
      <c r="B226" s="22">
        <v>45365</v>
      </c>
      <c r="C226" s="21" t="s">
        <v>5</v>
      </c>
      <c r="D226" s="21">
        <v>35.85</v>
      </c>
    </row>
    <row r="227" spans="1:4" x14ac:dyDescent="0.3">
      <c r="A227" s="21" t="str">
        <f t="shared" si="3"/>
        <v>marec</v>
      </c>
      <c r="B227" s="22">
        <v>45365</v>
      </c>
      <c r="C227" s="21" t="s">
        <v>8</v>
      </c>
      <c r="D227" s="21">
        <v>33.159999999999997</v>
      </c>
    </row>
    <row r="228" spans="1:4" x14ac:dyDescent="0.3">
      <c r="A228" s="21" t="str">
        <f t="shared" si="3"/>
        <v>marec</v>
      </c>
      <c r="B228" s="22">
        <v>45365</v>
      </c>
      <c r="C228" s="21" t="s">
        <v>3</v>
      </c>
      <c r="D228" s="21">
        <v>12.89</v>
      </c>
    </row>
    <row r="229" spans="1:4" x14ac:dyDescent="0.3">
      <c r="A229" s="21" t="str">
        <f t="shared" si="3"/>
        <v>marec</v>
      </c>
      <c r="B229" s="22">
        <v>45366</v>
      </c>
      <c r="C229" s="21" t="s">
        <v>5</v>
      </c>
      <c r="D229" s="21">
        <v>36.85</v>
      </c>
    </row>
    <row r="230" spans="1:4" x14ac:dyDescent="0.3">
      <c r="A230" s="21" t="str">
        <f t="shared" si="3"/>
        <v>marec</v>
      </c>
      <c r="B230" s="22">
        <v>45366</v>
      </c>
      <c r="C230" s="21" t="s">
        <v>3</v>
      </c>
      <c r="D230" s="21">
        <v>13.56</v>
      </c>
    </row>
    <row r="231" spans="1:4" x14ac:dyDescent="0.3">
      <c r="A231" s="21" t="str">
        <f t="shared" si="3"/>
        <v>marec</v>
      </c>
      <c r="B231" s="22">
        <v>45366</v>
      </c>
      <c r="C231" s="21" t="s">
        <v>6</v>
      </c>
      <c r="D231" s="21">
        <v>155.82</v>
      </c>
    </row>
    <row r="232" spans="1:4" x14ac:dyDescent="0.3">
      <c r="A232" s="21" t="str">
        <f t="shared" si="3"/>
        <v>marec</v>
      </c>
      <c r="B232" s="22">
        <v>45367</v>
      </c>
      <c r="C232" s="21" t="s">
        <v>11</v>
      </c>
      <c r="D232" s="21">
        <v>37.76</v>
      </c>
    </row>
    <row r="233" spans="1:4" x14ac:dyDescent="0.3">
      <c r="A233" s="21" t="str">
        <f t="shared" si="3"/>
        <v>marec</v>
      </c>
      <c r="B233" s="22">
        <v>45367</v>
      </c>
      <c r="C233" s="21" t="s">
        <v>7</v>
      </c>
      <c r="D233" s="21">
        <v>87.83</v>
      </c>
    </row>
    <row r="234" spans="1:4" x14ac:dyDescent="0.3">
      <c r="A234" s="21" t="str">
        <f t="shared" si="3"/>
        <v>marec</v>
      </c>
      <c r="B234" s="22">
        <v>45367</v>
      </c>
      <c r="C234" s="21" t="s">
        <v>5</v>
      </c>
      <c r="D234" s="21">
        <v>26.24</v>
      </c>
    </row>
    <row r="235" spans="1:4" x14ac:dyDescent="0.3">
      <c r="A235" s="21" t="str">
        <f t="shared" si="3"/>
        <v>marec</v>
      </c>
      <c r="B235" s="22">
        <v>45367</v>
      </c>
      <c r="C235" s="21" t="s">
        <v>3</v>
      </c>
      <c r="D235" s="21">
        <v>9.33</v>
      </c>
    </row>
    <row r="236" spans="1:4" x14ac:dyDescent="0.3">
      <c r="A236" s="21" t="str">
        <f t="shared" si="3"/>
        <v>marec</v>
      </c>
      <c r="B236" s="22">
        <v>45369</v>
      </c>
      <c r="C236" s="21" t="s">
        <v>9</v>
      </c>
      <c r="D236" s="21">
        <v>134.38999999999999</v>
      </c>
    </row>
    <row r="237" spans="1:4" x14ac:dyDescent="0.3">
      <c r="A237" s="21" t="str">
        <f t="shared" si="3"/>
        <v>marec</v>
      </c>
      <c r="B237" s="22">
        <v>45369</v>
      </c>
      <c r="C237" s="21" t="s">
        <v>5</v>
      </c>
      <c r="D237" s="21">
        <v>36.9</v>
      </c>
    </row>
    <row r="238" spans="1:4" x14ac:dyDescent="0.3">
      <c r="A238" s="21" t="str">
        <f t="shared" si="3"/>
        <v>marec</v>
      </c>
      <c r="B238" s="22">
        <v>45370</v>
      </c>
      <c r="C238" s="21" t="s">
        <v>8</v>
      </c>
      <c r="D238" s="21">
        <v>37.31</v>
      </c>
    </row>
    <row r="239" spans="1:4" x14ac:dyDescent="0.3">
      <c r="A239" s="21" t="str">
        <f t="shared" si="3"/>
        <v>marec</v>
      </c>
      <c r="B239" s="22">
        <v>45370</v>
      </c>
      <c r="C239" s="21" t="s">
        <v>11</v>
      </c>
      <c r="D239" s="21">
        <v>32.159999999999997</v>
      </c>
    </row>
    <row r="240" spans="1:4" x14ac:dyDescent="0.3">
      <c r="A240" s="21" t="str">
        <f t="shared" si="3"/>
        <v>marec</v>
      </c>
      <c r="B240" s="22">
        <v>45370</v>
      </c>
      <c r="C240" s="21" t="s">
        <v>3</v>
      </c>
      <c r="D240" s="21">
        <v>12.94</v>
      </c>
    </row>
    <row r="241" spans="1:4" x14ac:dyDescent="0.3">
      <c r="A241" s="21" t="str">
        <f t="shared" si="3"/>
        <v>marec</v>
      </c>
      <c r="B241" s="22">
        <v>45370</v>
      </c>
      <c r="C241" s="21" t="s">
        <v>6</v>
      </c>
      <c r="D241" s="21">
        <v>144.47999999999999</v>
      </c>
    </row>
    <row r="242" spans="1:4" x14ac:dyDescent="0.3">
      <c r="A242" s="21" t="str">
        <f t="shared" si="3"/>
        <v>marec</v>
      </c>
      <c r="B242" s="22">
        <v>45371</v>
      </c>
      <c r="C242" s="21" t="s">
        <v>8</v>
      </c>
      <c r="D242" s="21">
        <v>35.58</v>
      </c>
    </row>
    <row r="243" spans="1:4" x14ac:dyDescent="0.3">
      <c r="A243" s="21" t="str">
        <f t="shared" si="3"/>
        <v>marec</v>
      </c>
      <c r="B243" s="22">
        <v>45371</v>
      </c>
      <c r="C243" s="21" t="s">
        <v>5</v>
      </c>
      <c r="D243" s="21">
        <v>44.61</v>
      </c>
    </row>
    <row r="244" spans="1:4" x14ac:dyDescent="0.3">
      <c r="A244" s="21" t="str">
        <f t="shared" si="3"/>
        <v>marec</v>
      </c>
      <c r="B244" s="22">
        <v>45371</v>
      </c>
      <c r="C244" s="21" t="s">
        <v>11</v>
      </c>
      <c r="D244" s="21">
        <v>33.81</v>
      </c>
    </row>
    <row r="245" spans="1:4" x14ac:dyDescent="0.3">
      <c r="A245" s="21" t="str">
        <f t="shared" si="3"/>
        <v>marec</v>
      </c>
      <c r="B245" s="22">
        <v>45371</v>
      </c>
      <c r="C245" s="21" t="s">
        <v>3</v>
      </c>
      <c r="D245" s="21">
        <v>10.34</v>
      </c>
    </row>
    <row r="246" spans="1:4" x14ac:dyDescent="0.3">
      <c r="A246" s="21" t="str">
        <f t="shared" si="3"/>
        <v>marec</v>
      </c>
      <c r="B246" s="22">
        <v>45372</v>
      </c>
      <c r="C246" s="21" t="s">
        <v>8</v>
      </c>
      <c r="D246" s="21">
        <v>34.22</v>
      </c>
    </row>
    <row r="247" spans="1:4" x14ac:dyDescent="0.3">
      <c r="A247" s="21" t="str">
        <f t="shared" si="3"/>
        <v>marec</v>
      </c>
      <c r="B247" s="22">
        <v>45372</v>
      </c>
      <c r="C247" s="21" t="s">
        <v>9</v>
      </c>
      <c r="D247" s="21">
        <v>128.08000000000001</v>
      </c>
    </row>
    <row r="248" spans="1:4" x14ac:dyDescent="0.3">
      <c r="A248" s="21" t="str">
        <f t="shared" si="3"/>
        <v>marec</v>
      </c>
      <c r="B248" s="22">
        <v>45372</v>
      </c>
      <c r="C248" s="21" t="s">
        <v>3</v>
      </c>
      <c r="D248" s="21">
        <v>7.89</v>
      </c>
    </row>
    <row r="249" spans="1:4" x14ac:dyDescent="0.3">
      <c r="A249" s="21" t="str">
        <f t="shared" si="3"/>
        <v>marec</v>
      </c>
      <c r="B249" s="22">
        <v>45373</v>
      </c>
      <c r="C249" s="21" t="s">
        <v>6</v>
      </c>
      <c r="D249" s="21">
        <v>166.43</v>
      </c>
    </row>
    <row r="250" spans="1:4" x14ac:dyDescent="0.3">
      <c r="A250" s="21" t="str">
        <f t="shared" si="3"/>
        <v>marec</v>
      </c>
      <c r="B250" s="22">
        <v>45373</v>
      </c>
      <c r="C250" s="21" t="s">
        <v>5</v>
      </c>
      <c r="D250" s="21">
        <v>37</v>
      </c>
    </row>
    <row r="251" spans="1:4" x14ac:dyDescent="0.3">
      <c r="A251" s="21" t="str">
        <f t="shared" si="3"/>
        <v>marec</v>
      </c>
      <c r="B251" s="22">
        <v>45373</v>
      </c>
      <c r="C251" s="21" t="s">
        <v>8</v>
      </c>
      <c r="D251" s="21">
        <v>34.659999999999997</v>
      </c>
    </row>
    <row r="252" spans="1:4" x14ac:dyDescent="0.3">
      <c r="A252" s="21" t="str">
        <f t="shared" si="3"/>
        <v>marec</v>
      </c>
      <c r="B252" s="22">
        <v>45374</v>
      </c>
      <c r="C252" s="21" t="s">
        <v>11</v>
      </c>
      <c r="D252" s="21">
        <v>32.78</v>
      </c>
    </row>
    <row r="253" spans="1:4" x14ac:dyDescent="0.3">
      <c r="A253" s="21" t="str">
        <f t="shared" si="3"/>
        <v>marec</v>
      </c>
      <c r="B253" s="22">
        <v>45374</v>
      </c>
      <c r="C253" s="21" t="s">
        <v>3</v>
      </c>
      <c r="D253" s="21">
        <v>9.6300000000000008</v>
      </c>
    </row>
    <row r="254" spans="1:4" x14ac:dyDescent="0.3">
      <c r="A254" s="21" t="str">
        <f t="shared" si="3"/>
        <v>marec</v>
      </c>
      <c r="B254" s="22">
        <v>45374</v>
      </c>
      <c r="C254" s="21" t="s">
        <v>9</v>
      </c>
      <c r="D254" s="21">
        <v>115.88</v>
      </c>
    </row>
    <row r="255" spans="1:4" x14ac:dyDescent="0.3">
      <c r="A255" s="21" t="str">
        <f t="shared" si="3"/>
        <v>marec</v>
      </c>
      <c r="B255" s="22">
        <v>45376</v>
      </c>
      <c r="C255" s="21" t="s">
        <v>6</v>
      </c>
      <c r="D255" s="21">
        <v>133.28</v>
      </c>
    </row>
    <row r="256" spans="1:4" x14ac:dyDescent="0.3">
      <c r="A256" s="21" t="str">
        <f t="shared" si="3"/>
        <v>marec</v>
      </c>
      <c r="B256" s="22">
        <v>45376</v>
      </c>
      <c r="C256" s="21" t="s">
        <v>5</v>
      </c>
      <c r="D256" s="21">
        <v>38.39</v>
      </c>
    </row>
    <row r="257" spans="1:4" x14ac:dyDescent="0.3">
      <c r="A257" s="21" t="str">
        <f t="shared" si="3"/>
        <v>marec</v>
      </c>
      <c r="B257" s="22">
        <v>45376</v>
      </c>
      <c r="C257" s="21" t="s">
        <v>8</v>
      </c>
      <c r="D257" s="21">
        <v>33.42</v>
      </c>
    </row>
    <row r="258" spans="1:4" x14ac:dyDescent="0.3">
      <c r="A258" s="21" t="str">
        <f t="shared" si="3"/>
        <v>marec</v>
      </c>
      <c r="B258" s="22">
        <v>45376</v>
      </c>
      <c r="C258" s="21" t="s">
        <v>3</v>
      </c>
      <c r="D258" s="21">
        <v>7.73</v>
      </c>
    </row>
    <row r="259" spans="1:4" x14ac:dyDescent="0.3">
      <c r="A259" s="21" t="str">
        <f t="shared" si="3"/>
        <v>marec</v>
      </c>
      <c r="B259" s="22">
        <v>45377</v>
      </c>
      <c r="C259" s="21" t="s">
        <v>11</v>
      </c>
      <c r="D259" s="21">
        <v>27.73</v>
      </c>
    </row>
    <row r="260" spans="1:4" x14ac:dyDescent="0.3">
      <c r="A260" s="21" t="str">
        <f t="shared" ref="A260:A323" si="4">TEXT(B260,"mmmm")</f>
        <v>marec</v>
      </c>
      <c r="B260" s="22">
        <v>45377</v>
      </c>
      <c r="C260" s="21" t="s">
        <v>7</v>
      </c>
      <c r="D260" s="21">
        <v>86.05</v>
      </c>
    </row>
    <row r="261" spans="1:4" x14ac:dyDescent="0.3">
      <c r="A261" s="21" t="str">
        <f t="shared" si="4"/>
        <v>marec</v>
      </c>
      <c r="B261" s="22">
        <v>45377</v>
      </c>
      <c r="C261" s="21" t="s">
        <v>9</v>
      </c>
      <c r="D261" s="21">
        <v>127.2</v>
      </c>
    </row>
    <row r="262" spans="1:4" x14ac:dyDescent="0.3">
      <c r="A262" s="21" t="str">
        <f t="shared" si="4"/>
        <v>marec</v>
      </c>
      <c r="B262" s="22">
        <v>45377</v>
      </c>
      <c r="C262" s="21" t="s">
        <v>5</v>
      </c>
      <c r="D262" s="21">
        <v>24.49</v>
      </c>
    </row>
    <row r="263" spans="1:4" x14ac:dyDescent="0.3">
      <c r="A263" s="21" t="str">
        <f t="shared" si="4"/>
        <v>marec</v>
      </c>
      <c r="B263" s="22">
        <v>45377</v>
      </c>
      <c r="C263" s="21" t="s">
        <v>3</v>
      </c>
      <c r="D263" s="21">
        <v>12.89</v>
      </c>
    </row>
    <row r="264" spans="1:4" x14ac:dyDescent="0.3">
      <c r="A264" s="21" t="str">
        <f t="shared" si="4"/>
        <v>marec</v>
      </c>
      <c r="B264" s="22">
        <v>45378</v>
      </c>
      <c r="C264" s="21" t="s">
        <v>8</v>
      </c>
      <c r="D264" s="21">
        <v>35.36</v>
      </c>
    </row>
    <row r="265" spans="1:4" x14ac:dyDescent="0.3">
      <c r="A265" s="21" t="str">
        <f t="shared" si="4"/>
        <v>marec</v>
      </c>
      <c r="B265" s="22">
        <v>45378</v>
      </c>
      <c r="C265" s="21" t="s">
        <v>6</v>
      </c>
      <c r="D265" s="21">
        <v>178.41</v>
      </c>
    </row>
    <row r="266" spans="1:4" x14ac:dyDescent="0.3">
      <c r="A266" s="21" t="str">
        <f t="shared" si="4"/>
        <v>marec</v>
      </c>
      <c r="B266" s="22">
        <v>45378</v>
      </c>
      <c r="C266" s="21" t="s">
        <v>11</v>
      </c>
      <c r="D266" s="21">
        <v>36.94</v>
      </c>
    </row>
    <row r="267" spans="1:4" x14ac:dyDescent="0.3">
      <c r="A267" s="21" t="str">
        <f t="shared" si="4"/>
        <v>marec</v>
      </c>
      <c r="B267" s="22">
        <v>45378</v>
      </c>
      <c r="C267" s="21" t="s">
        <v>3</v>
      </c>
      <c r="D267" s="21">
        <v>12.39</v>
      </c>
    </row>
    <row r="268" spans="1:4" x14ac:dyDescent="0.3">
      <c r="A268" s="21" t="str">
        <f t="shared" si="4"/>
        <v>marec</v>
      </c>
      <c r="B268" s="22">
        <v>45379</v>
      </c>
      <c r="C268" s="21" t="s">
        <v>8</v>
      </c>
      <c r="D268" s="21">
        <v>30.07</v>
      </c>
    </row>
    <row r="269" spans="1:4" x14ac:dyDescent="0.3">
      <c r="A269" s="21" t="str">
        <f t="shared" si="4"/>
        <v>marec</v>
      </c>
      <c r="B269" s="22">
        <v>45379</v>
      </c>
      <c r="C269" s="21" t="s">
        <v>9</v>
      </c>
      <c r="D269" s="21">
        <v>113.01</v>
      </c>
    </row>
    <row r="270" spans="1:4" x14ac:dyDescent="0.3">
      <c r="A270" s="21" t="str">
        <f t="shared" si="4"/>
        <v>marec</v>
      </c>
      <c r="B270" s="22">
        <v>45379</v>
      </c>
      <c r="C270" s="21" t="s">
        <v>5</v>
      </c>
      <c r="D270" s="21">
        <v>37.950000000000003</v>
      </c>
    </row>
    <row r="271" spans="1:4" x14ac:dyDescent="0.3">
      <c r="A271" s="21" t="str">
        <f t="shared" si="4"/>
        <v>apríl</v>
      </c>
      <c r="B271" s="22">
        <v>45384</v>
      </c>
      <c r="C271" s="21" t="s">
        <v>3</v>
      </c>
      <c r="D271" s="21">
        <v>13.5</v>
      </c>
    </row>
    <row r="272" spans="1:4" x14ac:dyDescent="0.3">
      <c r="A272" s="21" t="str">
        <f t="shared" si="4"/>
        <v>apríl</v>
      </c>
      <c r="B272" s="22">
        <v>45384</v>
      </c>
      <c r="C272" s="21" t="s">
        <v>8</v>
      </c>
      <c r="D272" s="21">
        <v>32.590000000000003</v>
      </c>
    </row>
    <row r="273" spans="1:4" x14ac:dyDescent="0.3">
      <c r="A273" s="21" t="str">
        <f t="shared" si="4"/>
        <v>apríl</v>
      </c>
      <c r="B273" s="22">
        <v>45384</v>
      </c>
      <c r="C273" s="21" t="s">
        <v>6</v>
      </c>
      <c r="D273" s="21">
        <v>147.58000000000001</v>
      </c>
    </row>
    <row r="274" spans="1:4" x14ac:dyDescent="0.3">
      <c r="A274" s="21" t="str">
        <f t="shared" si="4"/>
        <v>apríl</v>
      </c>
      <c r="B274" s="22">
        <v>45384</v>
      </c>
      <c r="C274" s="21" t="s">
        <v>3</v>
      </c>
      <c r="D274" s="21">
        <v>8.6300000000000008</v>
      </c>
    </row>
    <row r="275" spans="1:4" x14ac:dyDescent="0.3">
      <c r="A275" s="21" t="str">
        <f t="shared" si="4"/>
        <v>apríl</v>
      </c>
      <c r="B275" s="22">
        <v>45385</v>
      </c>
      <c r="C275" s="21" t="s">
        <v>5</v>
      </c>
      <c r="D275" s="21">
        <v>38.58</v>
      </c>
    </row>
    <row r="276" spans="1:4" x14ac:dyDescent="0.3">
      <c r="A276" s="21" t="str">
        <f t="shared" si="4"/>
        <v>apríl</v>
      </c>
      <c r="B276" s="22">
        <v>45385</v>
      </c>
      <c r="C276" s="21" t="s">
        <v>11</v>
      </c>
      <c r="D276" s="21">
        <v>37.369999999999997</v>
      </c>
    </row>
    <row r="277" spans="1:4" x14ac:dyDescent="0.3">
      <c r="A277" s="21" t="str">
        <f t="shared" si="4"/>
        <v>apríl</v>
      </c>
      <c r="B277" s="22">
        <v>45385</v>
      </c>
      <c r="C277" s="21" t="s">
        <v>9</v>
      </c>
      <c r="D277" s="21">
        <v>131.87</v>
      </c>
    </row>
    <row r="278" spans="1:4" x14ac:dyDescent="0.3">
      <c r="A278" s="21" t="str">
        <f t="shared" si="4"/>
        <v>apríl</v>
      </c>
      <c r="B278" s="22">
        <v>45385</v>
      </c>
      <c r="C278" s="21" t="s">
        <v>8</v>
      </c>
      <c r="D278" s="21">
        <v>34.619999999999997</v>
      </c>
    </row>
    <row r="279" spans="1:4" x14ac:dyDescent="0.3">
      <c r="A279" s="21" t="str">
        <f t="shared" si="4"/>
        <v>apríl</v>
      </c>
      <c r="B279" s="22">
        <v>45385</v>
      </c>
      <c r="C279" s="21" t="s">
        <v>3</v>
      </c>
      <c r="D279" s="21">
        <v>12.02</v>
      </c>
    </row>
    <row r="280" spans="1:4" x14ac:dyDescent="0.3">
      <c r="A280" s="21" t="str">
        <f t="shared" si="4"/>
        <v>apríl</v>
      </c>
      <c r="B280" s="22">
        <v>45386</v>
      </c>
      <c r="C280" s="21" t="s">
        <v>5</v>
      </c>
      <c r="D280" s="21">
        <v>35.06</v>
      </c>
    </row>
    <row r="281" spans="1:4" x14ac:dyDescent="0.3">
      <c r="A281" s="21" t="str">
        <f t="shared" si="4"/>
        <v>apríl</v>
      </c>
      <c r="B281" s="22">
        <v>45386</v>
      </c>
      <c r="C281" s="21" t="s">
        <v>8</v>
      </c>
      <c r="D281" s="21">
        <v>30.8</v>
      </c>
    </row>
    <row r="282" spans="1:4" x14ac:dyDescent="0.3">
      <c r="A282" s="21" t="str">
        <f t="shared" si="4"/>
        <v>apríl</v>
      </c>
      <c r="B282" s="22">
        <v>45386</v>
      </c>
      <c r="C282" s="21" t="s">
        <v>11</v>
      </c>
      <c r="D282" s="21">
        <v>32.409999999999997</v>
      </c>
    </row>
    <row r="283" spans="1:4" x14ac:dyDescent="0.3">
      <c r="A283" s="21" t="str">
        <f t="shared" si="4"/>
        <v>apríl</v>
      </c>
      <c r="B283" s="22">
        <v>45386</v>
      </c>
      <c r="C283" s="21" t="s">
        <v>3</v>
      </c>
      <c r="D283" s="21">
        <v>13.29</v>
      </c>
    </row>
    <row r="284" spans="1:4" x14ac:dyDescent="0.3">
      <c r="A284" s="21" t="str">
        <f t="shared" si="4"/>
        <v>apríl</v>
      </c>
      <c r="B284" s="22">
        <v>45386</v>
      </c>
      <c r="C284" s="21" t="s">
        <v>6</v>
      </c>
      <c r="D284" s="21">
        <v>150.62</v>
      </c>
    </row>
    <row r="285" spans="1:4" x14ac:dyDescent="0.3">
      <c r="A285" s="21" t="str">
        <f t="shared" si="4"/>
        <v>apríl</v>
      </c>
      <c r="B285" s="22">
        <v>45387</v>
      </c>
      <c r="C285" s="21" t="s">
        <v>5</v>
      </c>
      <c r="D285" s="21">
        <v>40.51</v>
      </c>
    </row>
    <row r="286" spans="1:4" x14ac:dyDescent="0.3">
      <c r="A286" s="21" t="str">
        <f t="shared" si="4"/>
        <v>apríl</v>
      </c>
      <c r="B286" s="22">
        <v>45387</v>
      </c>
      <c r="C286" s="21" t="s">
        <v>3</v>
      </c>
      <c r="D286" s="21">
        <v>12.27</v>
      </c>
    </row>
    <row r="287" spans="1:4" x14ac:dyDescent="0.3">
      <c r="A287" s="21" t="str">
        <f t="shared" si="4"/>
        <v>apríl</v>
      </c>
      <c r="B287" s="22">
        <v>45387</v>
      </c>
      <c r="C287" s="21" t="s">
        <v>3</v>
      </c>
      <c r="D287" s="21">
        <v>11.57</v>
      </c>
    </row>
    <row r="288" spans="1:4" x14ac:dyDescent="0.3">
      <c r="A288" s="21" t="str">
        <f t="shared" si="4"/>
        <v>apríl</v>
      </c>
      <c r="B288" s="22">
        <v>45388</v>
      </c>
      <c r="C288" s="21" t="s">
        <v>5</v>
      </c>
      <c r="D288" s="21">
        <v>39.18</v>
      </c>
    </row>
    <row r="289" spans="1:4" x14ac:dyDescent="0.3">
      <c r="A289" s="21" t="str">
        <f t="shared" si="4"/>
        <v>apríl</v>
      </c>
      <c r="B289" s="22">
        <v>45390</v>
      </c>
      <c r="C289" s="21" t="s">
        <v>8</v>
      </c>
      <c r="D289" s="21">
        <v>30.03</v>
      </c>
    </row>
    <row r="290" spans="1:4" x14ac:dyDescent="0.3">
      <c r="A290" s="21" t="str">
        <f t="shared" si="4"/>
        <v>apríl</v>
      </c>
      <c r="B290" s="22">
        <v>45390</v>
      </c>
      <c r="C290" s="21" t="s">
        <v>6</v>
      </c>
      <c r="D290" s="21">
        <v>181.06</v>
      </c>
    </row>
    <row r="291" spans="1:4" x14ac:dyDescent="0.3">
      <c r="A291" s="21" t="str">
        <f t="shared" si="4"/>
        <v>apríl</v>
      </c>
      <c r="B291" s="22">
        <v>45390</v>
      </c>
      <c r="C291" s="21" t="s">
        <v>5</v>
      </c>
      <c r="D291" s="21">
        <v>24.59</v>
      </c>
    </row>
    <row r="292" spans="1:4" x14ac:dyDescent="0.3">
      <c r="A292" s="21" t="str">
        <f t="shared" si="4"/>
        <v>apríl</v>
      </c>
      <c r="B292" s="22">
        <v>45390</v>
      </c>
      <c r="C292" s="21" t="s">
        <v>10</v>
      </c>
      <c r="D292" s="21">
        <v>28.71</v>
      </c>
    </row>
    <row r="293" spans="1:4" x14ac:dyDescent="0.3">
      <c r="A293" s="21" t="str">
        <f t="shared" si="4"/>
        <v>apríl</v>
      </c>
      <c r="B293" s="22">
        <v>45390</v>
      </c>
      <c r="C293" s="21" t="s">
        <v>3</v>
      </c>
      <c r="D293" s="21">
        <v>13.22</v>
      </c>
    </row>
    <row r="294" spans="1:4" x14ac:dyDescent="0.3">
      <c r="A294" s="21" t="str">
        <f t="shared" si="4"/>
        <v>apríl</v>
      </c>
      <c r="B294" s="22">
        <v>45391</v>
      </c>
      <c r="C294" s="21" t="s">
        <v>11</v>
      </c>
      <c r="D294" s="21">
        <v>32.44</v>
      </c>
    </row>
    <row r="295" spans="1:4" x14ac:dyDescent="0.3">
      <c r="A295" s="21" t="str">
        <f t="shared" si="4"/>
        <v>apríl</v>
      </c>
      <c r="B295" s="22">
        <v>45391</v>
      </c>
      <c r="C295" s="21" t="s">
        <v>7</v>
      </c>
      <c r="D295" s="21">
        <v>86</v>
      </c>
    </row>
    <row r="296" spans="1:4" x14ac:dyDescent="0.3">
      <c r="A296" s="21" t="str">
        <f t="shared" si="4"/>
        <v>apríl</v>
      </c>
      <c r="B296" s="22">
        <v>45391</v>
      </c>
      <c r="C296" s="21" t="s">
        <v>5</v>
      </c>
      <c r="D296" s="21">
        <v>40.36</v>
      </c>
    </row>
    <row r="297" spans="1:4" x14ac:dyDescent="0.3">
      <c r="A297" s="21" t="str">
        <f t="shared" si="4"/>
        <v>apríl</v>
      </c>
      <c r="B297" s="22">
        <v>45391</v>
      </c>
      <c r="C297" s="21" t="s">
        <v>9</v>
      </c>
      <c r="D297" s="21">
        <v>108.77</v>
      </c>
    </row>
    <row r="298" spans="1:4" x14ac:dyDescent="0.3">
      <c r="A298" s="21" t="str">
        <f t="shared" si="4"/>
        <v>apríl</v>
      </c>
      <c r="B298" s="22">
        <v>45391</v>
      </c>
      <c r="C298" s="21" t="s">
        <v>3</v>
      </c>
      <c r="D298" s="21">
        <v>11.91</v>
      </c>
    </row>
    <row r="299" spans="1:4" x14ac:dyDescent="0.3">
      <c r="A299" s="21" t="str">
        <f t="shared" si="4"/>
        <v>apríl</v>
      </c>
      <c r="B299" s="22">
        <v>45392</v>
      </c>
      <c r="C299" s="21" t="s">
        <v>8</v>
      </c>
      <c r="D299" s="21">
        <v>39.94</v>
      </c>
    </row>
    <row r="300" spans="1:4" x14ac:dyDescent="0.3">
      <c r="A300" s="21" t="str">
        <f t="shared" si="4"/>
        <v>apríl</v>
      </c>
      <c r="B300" s="22">
        <v>45392</v>
      </c>
      <c r="C300" s="21" t="s">
        <v>5</v>
      </c>
      <c r="D300" s="21">
        <v>26.45</v>
      </c>
    </row>
    <row r="301" spans="1:4" x14ac:dyDescent="0.3">
      <c r="A301" s="21" t="str">
        <f t="shared" si="4"/>
        <v>apríl</v>
      </c>
      <c r="B301" s="22">
        <v>45392</v>
      </c>
      <c r="C301" s="21" t="s">
        <v>6</v>
      </c>
      <c r="D301" s="21">
        <v>175.99</v>
      </c>
    </row>
    <row r="302" spans="1:4" x14ac:dyDescent="0.3">
      <c r="A302" s="21" t="str">
        <f t="shared" si="4"/>
        <v>apríl</v>
      </c>
      <c r="B302" s="22">
        <v>45392</v>
      </c>
      <c r="C302" s="21" t="s">
        <v>11</v>
      </c>
      <c r="D302" s="21">
        <v>28.92</v>
      </c>
    </row>
    <row r="303" spans="1:4" x14ac:dyDescent="0.3">
      <c r="A303" s="21" t="str">
        <f t="shared" si="4"/>
        <v>apríl</v>
      </c>
      <c r="B303" s="22">
        <v>45393</v>
      </c>
      <c r="C303" s="21" t="s">
        <v>5</v>
      </c>
      <c r="D303" s="21">
        <v>25.53</v>
      </c>
    </row>
    <row r="304" spans="1:4" x14ac:dyDescent="0.3">
      <c r="A304" s="21" t="str">
        <f t="shared" si="4"/>
        <v>apríl</v>
      </c>
      <c r="B304" s="22">
        <v>45393</v>
      </c>
      <c r="C304" s="21" t="s">
        <v>8</v>
      </c>
      <c r="D304" s="21">
        <v>33.19</v>
      </c>
    </row>
    <row r="305" spans="1:4" x14ac:dyDescent="0.3">
      <c r="A305" s="21" t="str">
        <f t="shared" si="4"/>
        <v>apríl</v>
      </c>
      <c r="B305" s="22">
        <v>45393</v>
      </c>
      <c r="C305" s="21" t="s">
        <v>4</v>
      </c>
      <c r="D305" s="21">
        <v>32.53</v>
      </c>
    </row>
    <row r="306" spans="1:4" x14ac:dyDescent="0.3">
      <c r="A306" s="21" t="str">
        <f t="shared" si="4"/>
        <v>apríl</v>
      </c>
      <c r="B306" s="22">
        <v>45393</v>
      </c>
      <c r="C306" s="21" t="s">
        <v>3</v>
      </c>
      <c r="D306" s="21">
        <v>12.74</v>
      </c>
    </row>
    <row r="307" spans="1:4" x14ac:dyDescent="0.3">
      <c r="A307" s="21" t="str">
        <f t="shared" si="4"/>
        <v>apríl</v>
      </c>
      <c r="B307" s="22">
        <v>45394</v>
      </c>
      <c r="C307" s="21" t="s">
        <v>9</v>
      </c>
      <c r="D307" s="21">
        <v>113.098</v>
      </c>
    </row>
    <row r="308" spans="1:4" x14ac:dyDescent="0.3">
      <c r="A308" s="21" t="str">
        <f t="shared" si="4"/>
        <v>apríl</v>
      </c>
      <c r="B308" s="22">
        <v>45394</v>
      </c>
      <c r="C308" s="21" t="s">
        <v>5</v>
      </c>
      <c r="D308" s="21">
        <v>34.54</v>
      </c>
    </row>
    <row r="309" spans="1:4" x14ac:dyDescent="0.3">
      <c r="A309" s="21" t="str">
        <f t="shared" si="4"/>
        <v>apríl</v>
      </c>
      <c r="B309" s="22">
        <v>45394</v>
      </c>
      <c r="C309" s="21" t="s">
        <v>11</v>
      </c>
      <c r="D309" s="21">
        <v>39</v>
      </c>
    </row>
    <row r="310" spans="1:4" x14ac:dyDescent="0.3">
      <c r="A310" s="21" t="str">
        <f t="shared" si="4"/>
        <v>apríl</v>
      </c>
      <c r="B310" s="22">
        <v>45394</v>
      </c>
      <c r="C310" s="21" t="s">
        <v>10</v>
      </c>
      <c r="D310" s="21">
        <v>36.82</v>
      </c>
    </row>
    <row r="311" spans="1:4" x14ac:dyDescent="0.3">
      <c r="A311" s="21" t="str">
        <f t="shared" si="4"/>
        <v>apríl</v>
      </c>
      <c r="B311" s="22">
        <v>45394</v>
      </c>
      <c r="C311" s="21" t="s">
        <v>6</v>
      </c>
      <c r="D311" s="21">
        <v>158.41999999999999</v>
      </c>
    </row>
    <row r="312" spans="1:4" x14ac:dyDescent="0.3">
      <c r="A312" s="21" t="str">
        <f t="shared" si="4"/>
        <v>apríl</v>
      </c>
      <c r="B312" s="22">
        <v>45394</v>
      </c>
      <c r="C312" s="21" t="s">
        <v>3</v>
      </c>
      <c r="D312" s="21">
        <v>10.82</v>
      </c>
    </row>
    <row r="313" spans="1:4" x14ac:dyDescent="0.3">
      <c r="A313" s="21" t="str">
        <f t="shared" si="4"/>
        <v>apríl</v>
      </c>
      <c r="B313" s="22">
        <v>45395</v>
      </c>
      <c r="C313" s="21" t="s">
        <v>5</v>
      </c>
      <c r="D313" s="21">
        <v>27</v>
      </c>
    </row>
    <row r="314" spans="1:4" x14ac:dyDescent="0.3">
      <c r="A314" s="21" t="str">
        <f t="shared" si="4"/>
        <v>apríl</v>
      </c>
      <c r="B314" s="22">
        <v>45395</v>
      </c>
      <c r="C314" s="21" t="s">
        <v>11</v>
      </c>
      <c r="D314" s="21">
        <v>8.33</v>
      </c>
    </row>
    <row r="315" spans="1:4" x14ac:dyDescent="0.3">
      <c r="A315" s="21" t="str">
        <f t="shared" si="4"/>
        <v>apríl</v>
      </c>
      <c r="B315" s="22">
        <v>45397</v>
      </c>
      <c r="C315" s="21" t="s">
        <v>11</v>
      </c>
      <c r="D315" s="21">
        <v>27.35</v>
      </c>
    </row>
    <row r="316" spans="1:4" x14ac:dyDescent="0.3">
      <c r="A316" s="21" t="str">
        <f t="shared" si="4"/>
        <v>apríl</v>
      </c>
      <c r="B316" s="22">
        <v>45398</v>
      </c>
      <c r="C316" s="21" t="s">
        <v>5</v>
      </c>
      <c r="D316" s="21">
        <v>30.41</v>
      </c>
    </row>
    <row r="317" spans="1:4" x14ac:dyDescent="0.3">
      <c r="A317" s="21" t="str">
        <f t="shared" si="4"/>
        <v>apríl</v>
      </c>
      <c r="B317" s="22">
        <v>45398</v>
      </c>
      <c r="C317" s="21" t="s">
        <v>4</v>
      </c>
      <c r="D317" s="21">
        <v>33.799999999999997</v>
      </c>
    </row>
    <row r="318" spans="1:4" x14ac:dyDescent="0.3">
      <c r="A318" s="21" t="str">
        <f t="shared" si="4"/>
        <v>apríl</v>
      </c>
      <c r="B318" s="22">
        <v>45398</v>
      </c>
      <c r="C318" s="21" t="s">
        <v>9</v>
      </c>
      <c r="D318" s="21">
        <v>106.19</v>
      </c>
    </row>
    <row r="319" spans="1:4" x14ac:dyDescent="0.3">
      <c r="A319" s="21" t="str">
        <f t="shared" si="4"/>
        <v>apríl</v>
      </c>
      <c r="B319" s="22">
        <v>45398</v>
      </c>
      <c r="C319" s="21" t="s">
        <v>6</v>
      </c>
      <c r="D319" s="21">
        <v>153.25</v>
      </c>
    </row>
    <row r="320" spans="1:4" x14ac:dyDescent="0.3">
      <c r="A320" s="21" t="str">
        <f t="shared" si="4"/>
        <v>apríl</v>
      </c>
      <c r="B320" s="22">
        <v>45398</v>
      </c>
      <c r="C320" s="21" t="s">
        <v>3</v>
      </c>
      <c r="D320" s="21">
        <v>13.5</v>
      </c>
    </row>
    <row r="321" spans="1:4" x14ac:dyDescent="0.3">
      <c r="A321" s="21" t="str">
        <f t="shared" si="4"/>
        <v>apríl</v>
      </c>
      <c r="B321" s="22">
        <v>45398</v>
      </c>
      <c r="C321" s="21" t="s">
        <v>11</v>
      </c>
      <c r="D321" s="21">
        <v>29.79</v>
      </c>
    </row>
    <row r="322" spans="1:4" x14ac:dyDescent="0.3">
      <c r="A322" s="21" t="str">
        <f t="shared" si="4"/>
        <v>apríl</v>
      </c>
      <c r="B322" s="22">
        <v>45398</v>
      </c>
      <c r="C322" s="21" t="s">
        <v>11</v>
      </c>
      <c r="D322" s="21">
        <v>8.94</v>
      </c>
    </row>
    <row r="323" spans="1:4" x14ac:dyDescent="0.3">
      <c r="A323" s="21" t="str">
        <f t="shared" si="4"/>
        <v>apríl</v>
      </c>
      <c r="B323" s="22">
        <v>45399</v>
      </c>
      <c r="C323" s="21" t="s">
        <v>5</v>
      </c>
      <c r="D323" s="21">
        <v>34.24</v>
      </c>
    </row>
    <row r="324" spans="1:4" x14ac:dyDescent="0.3">
      <c r="A324" s="21" t="str">
        <f t="shared" ref="A324:A387" si="5">TEXT(B324,"mmmm")</f>
        <v>apríl</v>
      </c>
      <c r="B324" s="22">
        <v>45399</v>
      </c>
      <c r="C324" s="21" t="s">
        <v>4</v>
      </c>
      <c r="D324" s="21">
        <v>23.5</v>
      </c>
    </row>
    <row r="325" spans="1:4" x14ac:dyDescent="0.3">
      <c r="A325" s="21" t="str">
        <f t="shared" si="5"/>
        <v>apríl</v>
      </c>
      <c r="B325" s="22">
        <v>45399</v>
      </c>
      <c r="C325" s="21" t="s">
        <v>9</v>
      </c>
      <c r="D325" s="21">
        <v>91.22</v>
      </c>
    </row>
    <row r="326" spans="1:4" x14ac:dyDescent="0.3">
      <c r="A326" s="21" t="str">
        <f t="shared" si="5"/>
        <v>apríl</v>
      </c>
      <c r="B326" s="22">
        <v>45399</v>
      </c>
      <c r="C326" s="21" t="s">
        <v>6</v>
      </c>
      <c r="D326" s="21">
        <v>106.98</v>
      </c>
    </row>
    <row r="327" spans="1:4" x14ac:dyDescent="0.3">
      <c r="A327" s="21" t="str">
        <f t="shared" si="5"/>
        <v>apríl</v>
      </c>
      <c r="B327" s="22">
        <v>45399</v>
      </c>
      <c r="C327" s="21" t="s">
        <v>7</v>
      </c>
      <c r="D327" s="21">
        <v>71.61</v>
      </c>
    </row>
    <row r="328" spans="1:4" x14ac:dyDescent="0.3">
      <c r="A328" s="21" t="str">
        <f t="shared" si="5"/>
        <v>apríl</v>
      </c>
      <c r="B328" s="22">
        <v>45399</v>
      </c>
      <c r="C328" s="21" t="s">
        <v>10</v>
      </c>
      <c r="D328" s="21">
        <v>42.2</v>
      </c>
    </row>
    <row r="329" spans="1:4" x14ac:dyDescent="0.3">
      <c r="A329" s="21" t="str">
        <f t="shared" si="5"/>
        <v>apríl</v>
      </c>
      <c r="B329" s="22">
        <v>45399</v>
      </c>
      <c r="C329" s="21" t="s">
        <v>10</v>
      </c>
      <c r="D329" s="21">
        <v>200.13</v>
      </c>
    </row>
    <row r="330" spans="1:4" x14ac:dyDescent="0.3">
      <c r="A330" s="21" t="str">
        <f t="shared" si="5"/>
        <v>apríl</v>
      </c>
      <c r="B330" s="22">
        <v>45399</v>
      </c>
      <c r="C330" s="21" t="s">
        <v>3</v>
      </c>
      <c r="D330" s="21">
        <v>13.05</v>
      </c>
    </row>
    <row r="331" spans="1:4" x14ac:dyDescent="0.3">
      <c r="A331" s="21" t="str">
        <f t="shared" si="5"/>
        <v>apríl</v>
      </c>
      <c r="B331" s="22">
        <v>45400</v>
      </c>
      <c r="C331" s="21" t="s">
        <v>5</v>
      </c>
      <c r="D331" s="21">
        <v>32.06</v>
      </c>
    </row>
    <row r="332" spans="1:4" x14ac:dyDescent="0.3">
      <c r="A332" s="21" t="str">
        <f t="shared" si="5"/>
        <v>apríl</v>
      </c>
      <c r="B332" s="22">
        <v>45400</v>
      </c>
      <c r="C332" s="21" t="s">
        <v>3</v>
      </c>
      <c r="D332" s="21">
        <v>12.89</v>
      </c>
    </row>
    <row r="333" spans="1:4" x14ac:dyDescent="0.3">
      <c r="A333" s="21" t="str">
        <f t="shared" si="5"/>
        <v>apríl</v>
      </c>
      <c r="B333" s="22">
        <v>45401</v>
      </c>
      <c r="C333" s="21" t="s">
        <v>6</v>
      </c>
      <c r="D333" s="21">
        <v>152.05000000000001</v>
      </c>
    </row>
    <row r="334" spans="1:4" x14ac:dyDescent="0.3">
      <c r="A334" s="21" t="str">
        <f t="shared" si="5"/>
        <v>apríl</v>
      </c>
      <c r="B334" s="22">
        <v>45401</v>
      </c>
      <c r="C334" s="21" t="s">
        <v>9</v>
      </c>
      <c r="D334" s="21">
        <v>102.18</v>
      </c>
    </row>
    <row r="335" spans="1:4" x14ac:dyDescent="0.3">
      <c r="A335" s="21" t="str">
        <f t="shared" si="5"/>
        <v>apríl</v>
      </c>
      <c r="B335" s="22">
        <v>45401</v>
      </c>
      <c r="C335" s="21" t="s">
        <v>11</v>
      </c>
      <c r="D335" s="21">
        <v>30.48</v>
      </c>
    </row>
    <row r="336" spans="1:4" x14ac:dyDescent="0.3">
      <c r="A336" s="21" t="str">
        <f t="shared" si="5"/>
        <v>apríl</v>
      </c>
      <c r="B336" s="22">
        <v>45401</v>
      </c>
      <c r="C336" s="21" t="s">
        <v>3</v>
      </c>
      <c r="D336" s="21">
        <v>51.32</v>
      </c>
    </row>
    <row r="337" spans="1:4" x14ac:dyDescent="0.3">
      <c r="A337" s="21" t="str">
        <f t="shared" si="5"/>
        <v>apríl</v>
      </c>
      <c r="B337" s="22">
        <v>45402</v>
      </c>
      <c r="C337" s="21" t="s">
        <v>4</v>
      </c>
      <c r="D337" s="21">
        <v>34.69</v>
      </c>
    </row>
    <row r="338" spans="1:4" x14ac:dyDescent="0.3">
      <c r="A338" s="21" t="str">
        <f t="shared" si="5"/>
        <v>apríl</v>
      </c>
      <c r="B338" s="22">
        <v>45404</v>
      </c>
      <c r="C338" s="21" t="s">
        <v>10</v>
      </c>
      <c r="D338" s="21">
        <v>15.25</v>
      </c>
    </row>
    <row r="339" spans="1:4" x14ac:dyDescent="0.3">
      <c r="A339" s="21" t="str">
        <f t="shared" si="5"/>
        <v>apríl</v>
      </c>
      <c r="B339" s="22">
        <v>45404</v>
      </c>
      <c r="C339" s="21" t="s">
        <v>5</v>
      </c>
      <c r="D339" s="21">
        <v>35.96</v>
      </c>
    </row>
    <row r="340" spans="1:4" x14ac:dyDescent="0.3">
      <c r="A340" s="21" t="str">
        <f t="shared" si="5"/>
        <v>apríl</v>
      </c>
      <c r="B340" s="22">
        <v>45404</v>
      </c>
      <c r="C340" s="21" t="s">
        <v>3</v>
      </c>
      <c r="D340" s="21">
        <v>12.78</v>
      </c>
    </row>
    <row r="341" spans="1:4" x14ac:dyDescent="0.3">
      <c r="A341" s="21" t="str">
        <f t="shared" si="5"/>
        <v>apríl</v>
      </c>
      <c r="B341" s="22">
        <v>45405</v>
      </c>
      <c r="C341" s="21" t="s">
        <v>11</v>
      </c>
      <c r="D341" s="21">
        <v>36.630000000000003</v>
      </c>
    </row>
    <row r="342" spans="1:4" x14ac:dyDescent="0.3">
      <c r="A342" s="21" t="str">
        <f t="shared" si="5"/>
        <v>apríl</v>
      </c>
      <c r="B342" s="22">
        <v>45405</v>
      </c>
      <c r="C342" s="21" t="s">
        <v>6</v>
      </c>
      <c r="D342" s="21">
        <v>170.79</v>
      </c>
    </row>
    <row r="343" spans="1:4" x14ac:dyDescent="0.3">
      <c r="A343" s="21" t="str">
        <f t="shared" si="5"/>
        <v>apríl</v>
      </c>
      <c r="B343" s="22">
        <v>45405</v>
      </c>
      <c r="C343" s="21" t="s">
        <v>5</v>
      </c>
      <c r="D343" s="21">
        <v>39.06</v>
      </c>
    </row>
    <row r="344" spans="1:4" x14ac:dyDescent="0.3">
      <c r="A344" s="21" t="str">
        <f t="shared" si="5"/>
        <v>apríl</v>
      </c>
      <c r="B344" s="22">
        <v>45406</v>
      </c>
      <c r="C344" s="21" t="s">
        <v>10</v>
      </c>
      <c r="D344" s="21">
        <v>16.16</v>
      </c>
    </row>
    <row r="345" spans="1:4" x14ac:dyDescent="0.3">
      <c r="A345" s="21" t="str">
        <f t="shared" si="5"/>
        <v>apríl</v>
      </c>
      <c r="B345" s="22">
        <v>45406</v>
      </c>
      <c r="C345" s="21" t="s">
        <v>9</v>
      </c>
      <c r="D345" s="21">
        <v>92.7</v>
      </c>
    </row>
    <row r="346" spans="1:4" x14ac:dyDescent="0.3">
      <c r="A346" s="21" t="str">
        <f t="shared" si="5"/>
        <v>apríl</v>
      </c>
      <c r="B346" s="22">
        <v>45406</v>
      </c>
      <c r="C346" s="21" t="s">
        <v>3</v>
      </c>
      <c r="D346" s="21">
        <v>12.99</v>
      </c>
    </row>
    <row r="347" spans="1:4" x14ac:dyDescent="0.3">
      <c r="A347" s="21" t="str">
        <f t="shared" si="5"/>
        <v>apríl</v>
      </c>
      <c r="B347" s="22">
        <v>45406</v>
      </c>
      <c r="C347" s="21" t="s">
        <v>11</v>
      </c>
      <c r="D347" s="21">
        <v>34.880000000000003</v>
      </c>
    </row>
    <row r="348" spans="1:4" x14ac:dyDescent="0.3">
      <c r="A348" s="21" t="str">
        <f t="shared" si="5"/>
        <v>apríl</v>
      </c>
      <c r="B348" s="22">
        <v>45406</v>
      </c>
      <c r="C348" s="21" t="s">
        <v>5</v>
      </c>
      <c r="D348" s="21">
        <v>42.77</v>
      </c>
    </row>
    <row r="349" spans="1:4" x14ac:dyDescent="0.3">
      <c r="A349" s="21" t="str">
        <f t="shared" si="5"/>
        <v>apríl</v>
      </c>
      <c r="B349" s="22">
        <v>45407</v>
      </c>
      <c r="C349" s="21" t="s">
        <v>6</v>
      </c>
      <c r="D349" s="21">
        <v>178.96</v>
      </c>
    </row>
    <row r="350" spans="1:4" x14ac:dyDescent="0.3">
      <c r="A350" s="21" t="str">
        <f t="shared" si="5"/>
        <v>apríl</v>
      </c>
      <c r="B350" s="22">
        <v>45407</v>
      </c>
      <c r="C350" s="21" t="s">
        <v>5</v>
      </c>
      <c r="D350" s="21">
        <v>1.56</v>
      </c>
    </row>
    <row r="351" spans="1:4" x14ac:dyDescent="0.3">
      <c r="A351" s="21" t="str">
        <f t="shared" si="5"/>
        <v>apríl</v>
      </c>
      <c r="B351" s="22">
        <v>45407</v>
      </c>
      <c r="C351" s="21" t="s">
        <v>3</v>
      </c>
      <c r="D351" s="21">
        <v>12.51</v>
      </c>
    </row>
    <row r="352" spans="1:4" x14ac:dyDescent="0.3">
      <c r="A352" s="21" t="str">
        <f t="shared" si="5"/>
        <v>apríl</v>
      </c>
      <c r="B352" s="22">
        <v>45407</v>
      </c>
      <c r="C352" s="21" t="s">
        <v>5</v>
      </c>
      <c r="D352" s="21">
        <v>24.96</v>
      </c>
    </row>
    <row r="353" spans="1:4" x14ac:dyDescent="0.3">
      <c r="A353" s="21" t="str">
        <f t="shared" si="5"/>
        <v>apríl</v>
      </c>
      <c r="B353" s="22">
        <v>45407</v>
      </c>
      <c r="C353" s="21" t="s">
        <v>4</v>
      </c>
      <c r="D353" s="21">
        <v>33.99</v>
      </c>
    </row>
    <row r="354" spans="1:4" x14ac:dyDescent="0.3">
      <c r="A354" s="21" t="str">
        <f t="shared" si="5"/>
        <v>apríl</v>
      </c>
      <c r="B354" s="22">
        <v>45407</v>
      </c>
      <c r="C354" s="21" t="s">
        <v>3</v>
      </c>
      <c r="D354" s="21">
        <v>9.61</v>
      </c>
    </row>
    <row r="355" spans="1:4" x14ac:dyDescent="0.3">
      <c r="A355" s="21" t="str">
        <f t="shared" si="5"/>
        <v>apríl</v>
      </c>
      <c r="B355" s="22">
        <v>45408</v>
      </c>
      <c r="C355" s="21" t="s">
        <v>11</v>
      </c>
      <c r="D355" s="21">
        <v>35.229999999999997</v>
      </c>
    </row>
    <row r="356" spans="1:4" x14ac:dyDescent="0.3">
      <c r="A356" s="21" t="str">
        <f t="shared" si="5"/>
        <v>apríl</v>
      </c>
      <c r="B356" s="22">
        <v>45408</v>
      </c>
      <c r="C356" s="21" t="s">
        <v>9</v>
      </c>
      <c r="D356" s="21">
        <v>131.54</v>
      </c>
    </row>
    <row r="357" spans="1:4" x14ac:dyDescent="0.3">
      <c r="A357" s="21" t="str">
        <f t="shared" si="5"/>
        <v>apríl</v>
      </c>
      <c r="B357" s="22">
        <v>45408</v>
      </c>
      <c r="C357" s="21" t="s">
        <v>8</v>
      </c>
      <c r="D357" s="21">
        <v>24.96</v>
      </c>
    </row>
    <row r="358" spans="1:4" x14ac:dyDescent="0.3">
      <c r="A358" s="21" t="str">
        <f t="shared" si="5"/>
        <v>apríl</v>
      </c>
      <c r="B358" s="22">
        <v>45408</v>
      </c>
      <c r="C358" s="21" t="s">
        <v>3</v>
      </c>
      <c r="D358" s="21">
        <v>12.48</v>
      </c>
    </row>
    <row r="359" spans="1:4" x14ac:dyDescent="0.3">
      <c r="A359" s="21" t="str">
        <f t="shared" si="5"/>
        <v>apríl</v>
      </c>
      <c r="B359" s="22">
        <v>45409</v>
      </c>
      <c r="C359" s="21" t="s">
        <v>8</v>
      </c>
      <c r="D359" s="21">
        <v>28.04</v>
      </c>
    </row>
    <row r="360" spans="1:4" x14ac:dyDescent="0.3">
      <c r="A360" s="21" t="str">
        <f t="shared" si="5"/>
        <v>apríl</v>
      </c>
      <c r="B360" s="22">
        <v>45409</v>
      </c>
      <c r="C360" s="21" t="s">
        <v>6</v>
      </c>
      <c r="D360" s="21">
        <v>180.17</v>
      </c>
    </row>
    <row r="361" spans="1:4" x14ac:dyDescent="0.3">
      <c r="A361" s="21" t="str">
        <f t="shared" si="5"/>
        <v>apríl</v>
      </c>
      <c r="B361" s="22">
        <v>45411</v>
      </c>
      <c r="C361" s="21" t="s">
        <v>9</v>
      </c>
      <c r="D361" s="21">
        <v>123.51</v>
      </c>
    </row>
    <row r="362" spans="1:4" x14ac:dyDescent="0.3">
      <c r="A362" s="21" t="str">
        <f t="shared" si="5"/>
        <v>apríl</v>
      </c>
      <c r="B362" s="22">
        <v>45411</v>
      </c>
      <c r="C362" s="21" t="s">
        <v>11</v>
      </c>
      <c r="D362" s="21">
        <v>38.770000000000003</v>
      </c>
    </row>
    <row r="363" spans="1:4" x14ac:dyDescent="0.3">
      <c r="A363" s="21" t="str">
        <f t="shared" si="5"/>
        <v>apríl</v>
      </c>
      <c r="B363" s="22">
        <v>45411</v>
      </c>
      <c r="C363" s="21" t="s">
        <v>3</v>
      </c>
      <c r="D363" s="21">
        <v>10.08</v>
      </c>
    </row>
    <row r="364" spans="1:4" x14ac:dyDescent="0.3">
      <c r="A364" s="21" t="str">
        <f t="shared" si="5"/>
        <v>apríl</v>
      </c>
      <c r="B364" s="22">
        <v>45411</v>
      </c>
      <c r="C364" s="21" t="s">
        <v>5</v>
      </c>
      <c r="D364" s="21">
        <v>40.409999999999997</v>
      </c>
    </row>
    <row r="365" spans="1:4" x14ac:dyDescent="0.3">
      <c r="A365" s="21" t="str">
        <f t="shared" si="5"/>
        <v>apríl</v>
      </c>
      <c r="B365" s="22">
        <v>45412</v>
      </c>
      <c r="C365" s="21" t="s">
        <v>8</v>
      </c>
      <c r="D365" s="21">
        <v>32.85</v>
      </c>
    </row>
    <row r="366" spans="1:4" x14ac:dyDescent="0.3">
      <c r="A366" s="21" t="str">
        <f t="shared" si="5"/>
        <v>apríl</v>
      </c>
      <c r="B366" s="22">
        <v>45412</v>
      </c>
      <c r="C366" s="21" t="s">
        <v>7</v>
      </c>
      <c r="D366" s="21">
        <v>83.33</v>
      </c>
    </row>
    <row r="367" spans="1:4" x14ac:dyDescent="0.3">
      <c r="A367" s="21" t="str">
        <f t="shared" si="5"/>
        <v>apríl</v>
      </c>
      <c r="B367" s="22">
        <v>45412</v>
      </c>
      <c r="C367" s="21" t="s">
        <v>3</v>
      </c>
      <c r="D367" s="21">
        <v>10.52</v>
      </c>
    </row>
    <row r="368" spans="1:4" x14ac:dyDescent="0.3">
      <c r="A368" s="21" t="str">
        <f t="shared" si="5"/>
        <v>máj</v>
      </c>
      <c r="B368" s="22">
        <v>45413</v>
      </c>
      <c r="C368" s="21" t="s">
        <v>6</v>
      </c>
      <c r="D368" s="21">
        <v>163.19999999999999</v>
      </c>
    </row>
    <row r="369" spans="1:4" x14ac:dyDescent="0.3">
      <c r="A369" s="21" t="str">
        <f t="shared" si="5"/>
        <v>máj</v>
      </c>
      <c r="B369" s="22">
        <v>45413</v>
      </c>
      <c r="C369" s="21" t="s">
        <v>9</v>
      </c>
      <c r="D369" s="21">
        <v>118.24</v>
      </c>
    </row>
    <row r="370" spans="1:4" x14ac:dyDescent="0.3">
      <c r="A370" s="21" t="str">
        <f t="shared" si="5"/>
        <v>máj</v>
      </c>
      <c r="B370" s="22">
        <v>45413</v>
      </c>
      <c r="C370" s="21" t="s">
        <v>4</v>
      </c>
      <c r="D370" s="21">
        <v>31.65</v>
      </c>
    </row>
    <row r="371" spans="1:4" x14ac:dyDescent="0.3">
      <c r="A371" s="21" t="str">
        <f t="shared" si="5"/>
        <v>máj</v>
      </c>
      <c r="B371" s="22">
        <v>45413</v>
      </c>
      <c r="C371" s="21" t="s">
        <v>11</v>
      </c>
      <c r="D371" s="21">
        <v>34.979999999999997</v>
      </c>
    </row>
    <row r="372" spans="1:4" x14ac:dyDescent="0.3">
      <c r="A372" s="21" t="str">
        <f t="shared" si="5"/>
        <v>máj</v>
      </c>
      <c r="B372" s="22">
        <v>45413</v>
      </c>
      <c r="C372" s="21" t="s">
        <v>8</v>
      </c>
      <c r="D372" s="21">
        <v>33.020000000000003</v>
      </c>
    </row>
    <row r="373" spans="1:4" x14ac:dyDescent="0.3">
      <c r="A373" s="21" t="str">
        <f t="shared" si="5"/>
        <v>máj</v>
      </c>
      <c r="B373" s="22">
        <v>45413</v>
      </c>
      <c r="C373" s="21" t="s">
        <v>3</v>
      </c>
      <c r="D373" s="21">
        <v>9.85</v>
      </c>
    </row>
    <row r="374" spans="1:4" x14ac:dyDescent="0.3">
      <c r="A374" s="21" t="str">
        <f t="shared" si="5"/>
        <v>máj</v>
      </c>
      <c r="B374" s="22">
        <v>45414</v>
      </c>
      <c r="C374" s="21" t="s">
        <v>5</v>
      </c>
      <c r="D374" s="21">
        <v>39.75</v>
      </c>
    </row>
    <row r="375" spans="1:4" x14ac:dyDescent="0.3">
      <c r="A375" s="21" t="str">
        <f t="shared" si="5"/>
        <v>máj</v>
      </c>
      <c r="B375" s="22">
        <v>45414</v>
      </c>
      <c r="C375" s="21" t="s">
        <v>3</v>
      </c>
      <c r="D375" s="21">
        <v>9.64</v>
      </c>
    </row>
    <row r="376" spans="1:4" x14ac:dyDescent="0.3">
      <c r="A376" s="21" t="str">
        <f t="shared" si="5"/>
        <v>máj</v>
      </c>
      <c r="B376" s="22">
        <v>45415</v>
      </c>
      <c r="C376" s="21" t="s">
        <v>6</v>
      </c>
      <c r="D376" s="21">
        <v>150.66</v>
      </c>
    </row>
    <row r="377" spans="1:4" x14ac:dyDescent="0.3">
      <c r="A377" s="21" t="str">
        <f t="shared" si="5"/>
        <v>máj</v>
      </c>
      <c r="B377" s="22">
        <v>45415</v>
      </c>
      <c r="C377" s="21" t="s">
        <v>11</v>
      </c>
      <c r="D377" s="21">
        <v>30.06</v>
      </c>
    </row>
    <row r="378" spans="1:4" x14ac:dyDescent="0.3">
      <c r="A378" s="21" t="str">
        <f t="shared" si="5"/>
        <v>máj</v>
      </c>
      <c r="B378" s="22">
        <v>45415</v>
      </c>
      <c r="C378" s="21" t="s">
        <v>3</v>
      </c>
      <c r="D378" s="21">
        <v>11.76</v>
      </c>
    </row>
    <row r="379" spans="1:4" x14ac:dyDescent="0.3">
      <c r="A379" s="21" t="str">
        <f t="shared" si="5"/>
        <v>máj</v>
      </c>
      <c r="B379" s="22">
        <v>45415</v>
      </c>
      <c r="C379" s="21" t="s">
        <v>8</v>
      </c>
      <c r="D379" s="21">
        <v>35.04</v>
      </c>
    </row>
    <row r="380" spans="1:4" x14ac:dyDescent="0.3">
      <c r="A380" s="21" t="str">
        <f t="shared" si="5"/>
        <v>máj</v>
      </c>
      <c r="B380" s="22">
        <v>45415</v>
      </c>
      <c r="C380" s="21" t="s">
        <v>9</v>
      </c>
      <c r="D380" s="21">
        <v>136.41</v>
      </c>
    </row>
    <row r="381" spans="1:4" x14ac:dyDescent="0.3">
      <c r="A381" s="21" t="str">
        <f t="shared" si="5"/>
        <v>máj</v>
      </c>
      <c r="B381" s="22">
        <v>45415</v>
      </c>
      <c r="C381" s="21" t="s">
        <v>5</v>
      </c>
      <c r="D381" s="21">
        <v>18.22</v>
      </c>
    </row>
    <row r="382" spans="1:4" x14ac:dyDescent="0.3">
      <c r="A382" s="21" t="str">
        <f t="shared" si="5"/>
        <v>máj</v>
      </c>
      <c r="B382" s="22">
        <v>45416</v>
      </c>
      <c r="C382" s="21" t="s">
        <v>4</v>
      </c>
      <c r="D382" s="21">
        <v>25.86</v>
      </c>
    </row>
    <row r="383" spans="1:4" x14ac:dyDescent="0.3">
      <c r="A383" s="21" t="str">
        <f t="shared" si="5"/>
        <v>máj</v>
      </c>
      <c r="B383" s="22">
        <v>45418</v>
      </c>
      <c r="C383" s="21" t="s">
        <v>5</v>
      </c>
      <c r="D383" s="21">
        <v>29.01</v>
      </c>
    </row>
    <row r="384" spans="1:4" x14ac:dyDescent="0.3">
      <c r="A384" s="21" t="str">
        <f t="shared" si="5"/>
        <v>máj</v>
      </c>
      <c r="B384" s="22">
        <v>45418</v>
      </c>
      <c r="C384" s="21" t="s">
        <v>3</v>
      </c>
      <c r="D384" s="21">
        <v>13.18</v>
      </c>
    </row>
    <row r="385" spans="1:4" x14ac:dyDescent="0.3">
      <c r="A385" s="21" t="str">
        <f t="shared" si="5"/>
        <v>máj</v>
      </c>
      <c r="B385" s="22">
        <v>45418</v>
      </c>
      <c r="C385" s="21" t="s">
        <v>6</v>
      </c>
      <c r="D385" s="21">
        <v>150.85</v>
      </c>
    </row>
    <row r="386" spans="1:4" x14ac:dyDescent="0.3">
      <c r="A386" s="21" t="str">
        <f t="shared" si="5"/>
        <v>máj</v>
      </c>
      <c r="B386" s="22">
        <v>45418</v>
      </c>
      <c r="C386" s="21" t="s">
        <v>3</v>
      </c>
      <c r="D386" s="21">
        <v>6.13</v>
      </c>
    </row>
    <row r="387" spans="1:4" x14ac:dyDescent="0.3">
      <c r="A387" s="21" t="str">
        <f t="shared" si="5"/>
        <v>máj</v>
      </c>
      <c r="B387" s="22">
        <v>45419</v>
      </c>
      <c r="C387" s="21" t="s">
        <v>9</v>
      </c>
      <c r="D387" s="21">
        <v>133.78</v>
      </c>
    </row>
    <row r="388" spans="1:4" x14ac:dyDescent="0.3">
      <c r="A388" s="21" t="str">
        <f t="shared" ref="A388:A451" si="6">TEXT(B388,"mmmm")</f>
        <v>máj</v>
      </c>
      <c r="B388" s="22">
        <v>45419</v>
      </c>
      <c r="C388" s="21" t="s">
        <v>8</v>
      </c>
      <c r="D388" s="21">
        <v>36.020000000000003</v>
      </c>
    </row>
    <row r="389" spans="1:4" x14ac:dyDescent="0.3">
      <c r="A389" s="21" t="str">
        <f t="shared" si="6"/>
        <v>máj</v>
      </c>
      <c r="B389" s="22">
        <v>45419</v>
      </c>
      <c r="C389" s="21" t="s">
        <v>11</v>
      </c>
      <c r="D389" s="21">
        <v>35.25</v>
      </c>
    </row>
    <row r="390" spans="1:4" x14ac:dyDescent="0.3">
      <c r="A390" s="21" t="str">
        <f t="shared" si="6"/>
        <v>máj</v>
      </c>
      <c r="B390" s="22">
        <v>45419</v>
      </c>
      <c r="C390" s="21" t="s">
        <v>3</v>
      </c>
      <c r="D390" s="21">
        <v>11.69</v>
      </c>
    </row>
    <row r="391" spans="1:4" x14ac:dyDescent="0.3">
      <c r="A391" s="21" t="str">
        <f t="shared" si="6"/>
        <v>máj</v>
      </c>
      <c r="B391" s="22">
        <v>45420</v>
      </c>
      <c r="C391" s="21" t="s">
        <v>5</v>
      </c>
      <c r="D391" s="21">
        <v>31.08</v>
      </c>
    </row>
    <row r="392" spans="1:4" x14ac:dyDescent="0.3">
      <c r="A392" s="21" t="str">
        <f t="shared" si="6"/>
        <v>máj</v>
      </c>
      <c r="B392" s="22">
        <v>45420</v>
      </c>
      <c r="C392" s="21" t="s">
        <v>4</v>
      </c>
      <c r="D392" s="21">
        <v>32.76</v>
      </c>
    </row>
    <row r="393" spans="1:4" x14ac:dyDescent="0.3">
      <c r="A393" s="21" t="str">
        <f t="shared" si="6"/>
        <v>máj</v>
      </c>
      <c r="B393" s="22">
        <v>45420</v>
      </c>
      <c r="C393" s="21" t="s">
        <v>8</v>
      </c>
      <c r="D393" s="21">
        <v>30.25</v>
      </c>
    </row>
    <row r="394" spans="1:4" x14ac:dyDescent="0.3">
      <c r="A394" s="21" t="str">
        <f t="shared" si="6"/>
        <v>máj</v>
      </c>
      <c r="B394" s="22">
        <v>45420</v>
      </c>
      <c r="C394" s="21" t="s">
        <v>6</v>
      </c>
      <c r="D394" s="21">
        <v>152.75</v>
      </c>
    </row>
    <row r="395" spans="1:4" x14ac:dyDescent="0.3">
      <c r="A395" s="21" t="str">
        <f t="shared" si="6"/>
        <v>máj</v>
      </c>
      <c r="B395" s="22">
        <v>45420</v>
      </c>
      <c r="C395" s="21" t="s">
        <v>3</v>
      </c>
      <c r="D395" s="21">
        <v>9.11</v>
      </c>
    </row>
    <row r="396" spans="1:4" x14ac:dyDescent="0.3">
      <c r="A396" s="21" t="str">
        <f t="shared" si="6"/>
        <v>máj</v>
      </c>
      <c r="B396" s="22">
        <v>45421</v>
      </c>
      <c r="C396" s="21" t="s">
        <v>8</v>
      </c>
      <c r="D396" s="21">
        <v>29.05</v>
      </c>
    </row>
    <row r="397" spans="1:4" x14ac:dyDescent="0.3">
      <c r="A397" s="21" t="str">
        <f t="shared" si="6"/>
        <v>máj</v>
      </c>
      <c r="B397" s="22">
        <v>45421</v>
      </c>
      <c r="C397" s="21" t="s">
        <v>9</v>
      </c>
      <c r="D397" s="21">
        <v>118.67</v>
      </c>
    </row>
    <row r="398" spans="1:4" x14ac:dyDescent="0.3">
      <c r="A398" s="21" t="str">
        <f t="shared" si="6"/>
        <v>máj</v>
      </c>
      <c r="B398" s="22">
        <v>45421</v>
      </c>
      <c r="C398" s="21" t="s">
        <v>3</v>
      </c>
      <c r="D398" s="21">
        <v>13.82</v>
      </c>
    </row>
    <row r="399" spans="1:4" x14ac:dyDescent="0.3">
      <c r="A399" s="21" t="str">
        <f t="shared" si="6"/>
        <v>máj</v>
      </c>
      <c r="B399" s="22">
        <v>45422</v>
      </c>
      <c r="C399" s="21" t="s">
        <v>5</v>
      </c>
      <c r="D399" s="21">
        <v>36.590000000000003</v>
      </c>
    </row>
    <row r="400" spans="1:4" x14ac:dyDescent="0.3">
      <c r="A400" s="21" t="str">
        <f t="shared" si="6"/>
        <v>máj</v>
      </c>
      <c r="B400" s="22">
        <v>45422</v>
      </c>
      <c r="C400" s="21" t="s">
        <v>11</v>
      </c>
      <c r="D400" s="21">
        <v>30.91</v>
      </c>
    </row>
    <row r="401" spans="1:4" x14ac:dyDescent="0.3">
      <c r="A401" s="21" t="str">
        <f t="shared" si="6"/>
        <v>máj</v>
      </c>
      <c r="B401" s="22">
        <v>45422</v>
      </c>
      <c r="C401" s="21" t="s">
        <v>8</v>
      </c>
      <c r="D401" s="21">
        <v>28.03</v>
      </c>
    </row>
    <row r="402" spans="1:4" x14ac:dyDescent="0.3">
      <c r="A402" s="21" t="str">
        <f t="shared" si="6"/>
        <v>máj</v>
      </c>
      <c r="B402" s="22">
        <v>45422</v>
      </c>
      <c r="C402" s="21" t="s">
        <v>6</v>
      </c>
      <c r="D402" s="21">
        <v>161.61000000000001</v>
      </c>
    </row>
    <row r="403" spans="1:4" x14ac:dyDescent="0.3">
      <c r="A403" s="21" t="str">
        <f t="shared" si="6"/>
        <v>máj</v>
      </c>
      <c r="B403" s="22">
        <v>45422</v>
      </c>
      <c r="C403" s="21" t="s">
        <v>3</v>
      </c>
      <c r="D403" s="21">
        <v>12.59</v>
      </c>
    </row>
    <row r="404" spans="1:4" x14ac:dyDescent="0.3">
      <c r="A404" s="21" t="str">
        <f t="shared" si="6"/>
        <v>máj</v>
      </c>
      <c r="B404" s="22">
        <v>45425</v>
      </c>
      <c r="C404" s="21" t="s">
        <v>9</v>
      </c>
      <c r="D404" s="21">
        <v>121.56</v>
      </c>
    </row>
    <row r="405" spans="1:4" x14ac:dyDescent="0.3">
      <c r="A405" s="21" t="str">
        <f t="shared" si="6"/>
        <v>máj</v>
      </c>
      <c r="B405" s="22">
        <v>45425</v>
      </c>
      <c r="C405" s="21" t="s">
        <v>8</v>
      </c>
      <c r="D405" s="21">
        <v>33.86</v>
      </c>
    </row>
    <row r="406" spans="1:4" x14ac:dyDescent="0.3">
      <c r="A406" s="21" t="str">
        <f t="shared" si="6"/>
        <v>máj</v>
      </c>
      <c r="B406" s="22">
        <v>45425</v>
      </c>
      <c r="C406" s="21" t="s">
        <v>4</v>
      </c>
      <c r="D406" s="21">
        <v>36.43</v>
      </c>
    </row>
    <row r="407" spans="1:4" x14ac:dyDescent="0.3">
      <c r="A407" s="21" t="str">
        <f t="shared" si="6"/>
        <v>máj</v>
      </c>
      <c r="B407" s="22">
        <v>45425</v>
      </c>
      <c r="C407" s="21" t="s">
        <v>3</v>
      </c>
      <c r="D407" s="21">
        <v>12.7</v>
      </c>
    </row>
    <row r="408" spans="1:4" x14ac:dyDescent="0.3">
      <c r="A408" s="21" t="str">
        <f t="shared" si="6"/>
        <v>máj</v>
      </c>
      <c r="B408" s="22">
        <v>45425</v>
      </c>
      <c r="C408" s="21" t="s">
        <v>10</v>
      </c>
      <c r="D408" s="21">
        <v>19.14</v>
      </c>
    </row>
    <row r="409" spans="1:4" x14ac:dyDescent="0.3">
      <c r="A409" s="21" t="str">
        <f t="shared" si="6"/>
        <v>máj</v>
      </c>
      <c r="B409" s="22">
        <v>45425</v>
      </c>
      <c r="C409" s="21" t="s">
        <v>5</v>
      </c>
      <c r="D409" s="21">
        <v>31.23</v>
      </c>
    </row>
    <row r="410" spans="1:4" x14ac:dyDescent="0.3">
      <c r="A410" s="21" t="str">
        <f t="shared" si="6"/>
        <v>máj</v>
      </c>
      <c r="B410" s="22">
        <v>45426</v>
      </c>
      <c r="C410" s="21" t="s">
        <v>7</v>
      </c>
      <c r="D410" s="21">
        <v>71.319999999999993</v>
      </c>
    </row>
    <row r="411" spans="1:4" x14ac:dyDescent="0.3">
      <c r="A411" s="21" t="str">
        <f t="shared" si="6"/>
        <v>máj</v>
      </c>
      <c r="B411" s="22">
        <v>45426</v>
      </c>
      <c r="C411" s="21" t="s">
        <v>6</v>
      </c>
      <c r="D411" s="21">
        <v>129.86000000000001</v>
      </c>
    </row>
    <row r="412" spans="1:4" x14ac:dyDescent="0.3">
      <c r="A412" s="21" t="str">
        <f t="shared" si="6"/>
        <v>máj</v>
      </c>
      <c r="B412" s="22">
        <v>45426</v>
      </c>
      <c r="C412" s="21" t="s">
        <v>9</v>
      </c>
      <c r="D412" s="21">
        <v>85.16</v>
      </c>
    </row>
    <row r="413" spans="1:4" x14ac:dyDescent="0.3">
      <c r="A413" s="21" t="str">
        <f t="shared" si="6"/>
        <v>máj</v>
      </c>
      <c r="B413" s="22">
        <v>45426</v>
      </c>
      <c r="C413" s="21" t="s">
        <v>8</v>
      </c>
      <c r="D413" s="21">
        <v>34.840000000000003</v>
      </c>
    </row>
    <row r="414" spans="1:4" x14ac:dyDescent="0.3">
      <c r="A414" s="21" t="str">
        <f t="shared" si="6"/>
        <v>máj</v>
      </c>
      <c r="B414" s="22">
        <v>45426</v>
      </c>
      <c r="C414" s="21" t="s">
        <v>3</v>
      </c>
      <c r="D414" s="21">
        <v>13.18</v>
      </c>
    </row>
    <row r="415" spans="1:4" x14ac:dyDescent="0.3">
      <c r="A415" s="21" t="str">
        <f t="shared" si="6"/>
        <v>máj</v>
      </c>
      <c r="B415" s="22">
        <v>45427</v>
      </c>
      <c r="C415" s="21" t="s">
        <v>3</v>
      </c>
      <c r="D415" s="21">
        <v>11.07</v>
      </c>
    </row>
    <row r="416" spans="1:4" x14ac:dyDescent="0.3">
      <c r="A416" s="21" t="str">
        <f t="shared" si="6"/>
        <v>máj</v>
      </c>
      <c r="B416" s="22">
        <v>45427</v>
      </c>
      <c r="C416" s="21" t="s">
        <v>8</v>
      </c>
      <c r="D416" s="21">
        <v>32.07</v>
      </c>
    </row>
    <row r="417" spans="1:4" x14ac:dyDescent="0.3">
      <c r="A417" s="21" t="str">
        <f t="shared" si="6"/>
        <v>máj</v>
      </c>
      <c r="B417" s="22">
        <v>45428</v>
      </c>
      <c r="C417" s="21" t="s">
        <v>5</v>
      </c>
      <c r="D417" s="21">
        <v>33.46</v>
      </c>
    </row>
    <row r="418" spans="1:4" x14ac:dyDescent="0.3">
      <c r="A418" s="21" t="str">
        <f t="shared" si="6"/>
        <v>máj</v>
      </c>
      <c r="B418" s="22">
        <v>45428</v>
      </c>
      <c r="C418" s="21" t="s">
        <v>6</v>
      </c>
      <c r="D418" s="21">
        <v>149.36000000000001</v>
      </c>
    </row>
    <row r="419" spans="1:4" x14ac:dyDescent="0.3">
      <c r="A419" s="21" t="str">
        <f t="shared" si="6"/>
        <v>máj</v>
      </c>
      <c r="B419" s="22">
        <v>45428</v>
      </c>
      <c r="C419" s="21" t="s">
        <v>4</v>
      </c>
      <c r="D419" s="21">
        <v>26.99</v>
      </c>
    </row>
    <row r="420" spans="1:4" x14ac:dyDescent="0.3">
      <c r="A420" s="21" t="str">
        <f t="shared" si="6"/>
        <v>máj</v>
      </c>
      <c r="B420" s="22">
        <v>45428</v>
      </c>
      <c r="C420" s="21" t="s">
        <v>9</v>
      </c>
      <c r="D420" s="21">
        <v>118.8</v>
      </c>
    </row>
    <row r="421" spans="1:4" x14ac:dyDescent="0.3">
      <c r="A421" s="21" t="str">
        <f t="shared" si="6"/>
        <v>máj</v>
      </c>
      <c r="B421" s="22">
        <v>45428</v>
      </c>
      <c r="C421" s="21" t="s">
        <v>3</v>
      </c>
      <c r="D421" s="21">
        <v>11</v>
      </c>
    </row>
    <row r="422" spans="1:4" x14ac:dyDescent="0.3">
      <c r="A422" s="21" t="str">
        <f t="shared" si="6"/>
        <v>máj</v>
      </c>
      <c r="B422" s="22">
        <v>45428</v>
      </c>
      <c r="C422" s="21" t="s">
        <v>8</v>
      </c>
      <c r="D422" s="21">
        <v>34.08</v>
      </c>
    </row>
    <row r="423" spans="1:4" x14ac:dyDescent="0.3">
      <c r="A423" s="21" t="str">
        <f t="shared" si="6"/>
        <v>máj</v>
      </c>
      <c r="B423" s="22">
        <v>45429</v>
      </c>
      <c r="C423" s="21" t="s">
        <v>3</v>
      </c>
      <c r="D423" s="21">
        <v>12.08</v>
      </c>
    </row>
    <row r="424" spans="1:4" x14ac:dyDescent="0.3">
      <c r="A424" s="21" t="str">
        <f t="shared" si="6"/>
        <v>máj</v>
      </c>
      <c r="B424" s="22">
        <v>45429</v>
      </c>
      <c r="C424" s="21" t="s">
        <v>8</v>
      </c>
      <c r="D424" s="21">
        <v>29.5</v>
      </c>
    </row>
    <row r="425" spans="1:4" x14ac:dyDescent="0.3">
      <c r="A425" s="21" t="str">
        <f t="shared" si="6"/>
        <v>máj</v>
      </c>
      <c r="B425" s="22">
        <v>45430</v>
      </c>
      <c r="C425" s="21" t="s">
        <v>5</v>
      </c>
      <c r="D425" s="21">
        <v>33.04</v>
      </c>
    </row>
    <row r="426" spans="1:4" x14ac:dyDescent="0.3">
      <c r="A426" s="21" t="str">
        <f t="shared" si="6"/>
        <v>máj</v>
      </c>
      <c r="B426" s="22">
        <v>45430</v>
      </c>
      <c r="C426" s="21" t="s">
        <v>6</v>
      </c>
      <c r="D426" s="21">
        <v>163.58000000000001</v>
      </c>
    </row>
    <row r="427" spans="1:4" x14ac:dyDescent="0.3">
      <c r="A427" s="21" t="str">
        <f t="shared" si="6"/>
        <v>máj</v>
      </c>
      <c r="B427" s="22">
        <v>45430</v>
      </c>
      <c r="C427" s="21" t="s">
        <v>9</v>
      </c>
      <c r="D427" s="21">
        <v>118.84</v>
      </c>
    </row>
    <row r="428" spans="1:4" x14ac:dyDescent="0.3">
      <c r="A428" s="21" t="str">
        <f t="shared" si="6"/>
        <v>máj</v>
      </c>
      <c r="B428" s="22">
        <v>45432</v>
      </c>
      <c r="C428" s="21" t="s">
        <v>8</v>
      </c>
      <c r="D428" s="21">
        <v>32.22</v>
      </c>
    </row>
    <row r="429" spans="1:4" x14ac:dyDescent="0.3">
      <c r="A429" s="21" t="str">
        <f t="shared" si="6"/>
        <v>máj</v>
      </c>
      <c r="B429" s="22">
        <v>45432</v>
      </c>
      <c r="C429" s="21" t="s">
        <v>3</v>
      </c>
      <c r="D429" s="21">
        <v>12.72</v>
      </c>
    </row>
    <row r="430" spans="1:4" x14ac:dyDescent="0.3">
      <c r="A430" s="21" t="str">
        <f t="shared" si="6"/>
        <v>máj</v>
      </c>
      <c r="B430" s="22">
        <v>45433</v>
      </c>
      <c r="C430" s="21" t="s">
        <v>8</v>
      </c>
      <c r="D430" s="21">
        <v>33.9</v>
      </c>
    </row>
    <row r="431" spans="1:4" x14ac:dyDescent="0.3">
      <c r="A431" s="21" t="str">
        <f t="shared" si="6"/>
        <v>máj</v>
      </c>
      <c r="B431" s="22">
        <v>45433</v>
      </c>
      <c r="C431" s="21" t="s">
        <v>5</v>
      </c>
      <c r="D431" s="21">
        <v>23.04</v>
      </c>
    </row>
    <row r="432" spans="1:4" x14ac:dyDescent="0.3">
      <c r="A432" s="21" t="str">
        <f t="shared" si="6"/>
        <v>máj</v>
      </c>
      <c r="B432" s="22">
        <v>45433</v>
      </c>
      <c r="C432" s="21" t="s">
        <v>4</v>
      </c>
      <c r="D432" s="21">
        <v>28.49</v>
      </c>
    </row>
    <row r="433" spans="1:4" x14ac:dyDescent="0.3">
      <c r="A433" s="21" t="str">
        <f t="shared" si="6"/>
        <v>máj</v>
      </c>
      <c r="B433" s="22">
        <v>45433</v>
      </c>
      <c r="C433" s="21" t="s">
        <v>3</v>
      </c>
      <c r="D433" s="21">
        <v>9.64</v>
      </c>
    </row>
    <row r="434" spans="1:4" x14ac:dyDescent="0.3">
      <c r="A434" s="21" t="str">
        <f t="shared" si="6"/>
        <v>máj</v>
      </c>
      <c r="B434" s="22">
        <v>45433</v>
      </c>
      <c r="C434" s="21" t="s">
        <v>11</v>
      </c>
      <c r="D434" s="21">
        <v>36.549999999999997</v>
      </c>
    </row>
    <row r="435" spans="1:4" x14ac:dyDescent="0.3">
      <c r="A435" s="21" t="str">
        <f t="shared" si="6"/>
        <v>máj</v>
      </c>
      <c r="B435" s="22">
        <v>45433</v>
      </c>
      <c r="C435" s="21" t="s">
        <v>6</v>
      </c>
      <c r="D435" s="21">
        <v>143.21</v>
      </c>
    </row>
    <row r="436" spans="1:4" x14ac:dyDescent="0.3">
      <c r="A436" s="21" t="str">
        <f t="shared" si="6"/>
        <v>máj</v>
      </c>
      <c r="B436" s="22">
        <v>45433</v>
      </c>
      <c r="C436" s="21" t="s">
        <v>9</v>
      </c>
      <c r="D436" s="21">
        <v>108.16</v>
      </c>
    </row>
    <row r="437" spans="1:4" x14ac:dyDescent="0.3">
      <c r="A437" s="21" t="str">
        <f t="shared" si="6"/>
        <v>máj</v>
      </c>
      <c r="B437" s="22">
        <v>45434</v>
      </c>
      <c r="C437" s="21" t="s">
        <v>8</v>
      </c>
      <c r="D437" s="21">
        <v>30.07</v>
      </c>
    </row>
    <row r="438" spans="1:4" x14ac:dyDescent="0.3">
      <c r="A438" s="21" t="str">
        <f t="shared" si="6"/>
        <v>máj</v>
      </c>
      <c r="B438" s="22">
        <v>45434</v>
      </c>
      <c r="C438" s="21" t="s">
        <v>3</v>
      </c>
      <c r="D438" s="21">
        <v>12.87</v>
      </c>
    </row>
    <row r="439" spans="1:4" x14ac:dyDescent="0.3">
      <c r="A439" s="21" t="str">
        <f t="shared" si="6"/>
        <v>máj</v>
      </c>
      <c r="B439" s="22">
        <v>45434</v>
      </c>
      <c r="C439" s="21" t="s">
        <v>3</v>
      </c>
      <c r="D439" s="21">
        <v>12.89</v>
      </c>
    </row>
    <row r="440" spans="1:4" x14ac:dyDescent="0.3">
      <c r="A440" s="21" t="str">
        <f t="shared" si="6"/>
        <v>máj</v>
      </c>
      <c r="B440" s="22">
        <v>45435</v>
      </c>
      <c r="C440" s="21" t="s">
        <v>5</v>
      </c>
      <c r="D440" s="21">
        <v>34.159999999999997</v>
      </c>
    </row>
    <row r="441" spans="1:4" x14ac:dyDescent="0.3">
      <c r="A441" s="21" t="str">
        <f t="shared" si="6"/>
        <v>máj</v>
      </c>
      <c r="B441" s="22">
        <v>45435</v>
      </c>
      <c r="C441" s="21" t="s">
        <v>9</v>
      </c>
      <c r="D441" s="21">
        <v>129.69</v>
      </c>
    </row>
    <row r="442" spans="1:4" x14ac:dyDescent="0.3">
      <c r="A442" s="21" t="str">
        <f t="shared" si="6"/>
        <v>máj</v>
      </c>
      <c r="B442" s="22">
        <v>45435</v>
      </c>
      <c r="C442" s="21" t="s">
        <v>6</v>
      </c>
      <c r="D442" s="21">
        <v>162.34</v>
      </c>
    </row>
    <row r="443" spans="1:4" x14ac:dyDescent="0.3">
      <c r="A443" s="21" t="str">
        <f t="shared" si="6"/>
        <v>máj</v>
      </c>
      <c r="B443" s="22">
        <v>45435</v>
      </c>
      <c r="C443" s="21" t="s">
        <v>8</v>
      </c>
      <c r="D443" s="21">
        <v>34.71</v>
      </c>
    </row>
    <row r="444" spans="1:4" x14ac:dyDescent="0.3">
      <c r="A444" s="21" t="str">
        <f t="shared" si="6"/>
        <v>máj</v>
      </c>
      <c r="B444" s="22">
        <v>45435</v>
      </c>
      <c r="C444" s="21" t="s">
        <v>3</v>
      </c>
      <c r="D444" s="21">
        <v>12.72</v>
      </c>
    </row>
    <row r="445" spans="1:4" x14ac:dyDescent="0.3">
      <c r="A445" s="21" t="str">
        <f t="shared" si="6"/>
        <v>máj</v>
      </c>
      <c r="B445" s="22">
        <v>45436</v>
      </c>
      <c r="C445" s="21" t="s">
        <v>5</v>
      </c>
      <c r="D445" s="21">
        <v>39.1</v>
      </c>
    </row>
    <row r="446" spans="1:4" x14ac:dyDescent="0.3">
      <c r="A446" s="21" t="str">
        <f t="shared" si="6"/>
        <v>máj</v>
      </c>
      <c r="B446" s="22">
        <v>45436</v>
      </c>
      <c r="C446" s="21" t="s">
        <v>4</v>
      </c>
      <c r="D446" s="21">
        <v>32.119999999999997</v>
      </c>
    </row>
    <row r="447" spans="1:4" x14ac:dyDescent="0.3">
      <c r="A447" s="21" t="str">
        <f t="shared" si="6"/>
        <v>máj</v>
      </c>
      <c r="B447" s="22">
        <v>45437</v>
      </c>
      <c r="C447" s="21" t="s">
        <v>8</v>
      </c>
      <c r="D447" s="21">
        <v>31.07</v>
      </c>
    </row>
    <row r="448" spans="1:4" x14ac:dyDescent="0.3">
      <c r="A448" s="21" t="str">
        <f t="shared" si="6"/>
        <v>máj</v>
      </c>
      <c r="B448" s="22">
        <v>45437</v>
      </c>
      <c r="C448" s="21" t="s">
        <v>3</v>
      </c>
      <c r="D448" s="21">
        <v>12.05</v>
      </c>
    </row>
    <row r="449" spans="1:4" x14ac:dyDescent="0.3">
      <c r="A449" s="21" t="str">
        <f t="shared" si="6"/>
        <v>máj</v>
      </c>
      <c r="B449" s="22">
        <v>45439</v>
      </c>
      <c r="C449" s="21" t="s">
        <v>9</v>
      </c>
      <c r="D449" s="21">
        <v>108.23</v>
      </c>
    </row>
    <row r="450" spans="1:4" x14ac:dyDescent="0.3">
      <c r="A450" s="21" t="str">
        <f t="shared" si="6"/>
        <v>máj</v>
      </c>
      <c r="B450" s="22">
        <v>45439</v>
      </c>
      <c r="C450" s="21" t="s">
        <v>11</v>
      </c>
      <c r="D450" s="21">
        <v>38.21</v>
      </c>
    </row>
    <row r="451" spans="1:4" x14ac:dyDescent="0.3">
      <c r="A451" s="21" t="str">
        <f t="shared" si="6"/>
        <v>máj</v>
      </c>
      <c r="B451" s="22">
        <v>45439</v>
      </c>
      <c r="C451" s="21" t="s">
        <v>8</v>
      </c>
      <c r="D451" s="21">
        <v>28.07</v>
      </c>
    </row>
    <row r="452" spans="1:4" x14ac:dyDescent="0.3">
      <c r="A452" s="21" t="str">
        <f t="shared" ref="A452:A515" si="7">TEXT(B452,"mmmm")</f>
        <v>máj</v>
      </c>
      <c r="B452" s="22">
        <v>45439</v>
      </c>
      <c r="C452" s="21" t="s">
        <v>6</v>
      </c>
      <c r="D452" s="21">
        <v>166.81</v>
      </c>
    </row>
    <row r="453" spans="1:4" x14ac:dyDescent="0.3">
      <c r="A453" s="21" t="str">
        <f t="shared" si="7"/>
        <v>máj</v>
      </c>
      <c r="B453" s="22">
        <v>45439</v>
      </c>
      <c r="C453" s="21" t="s">
        <v>5</v>
      </c>
      <c r="D453" s="21">
        <v>35.99</v>
      </c>
    </row>
    <row r="454" spans="1:4" x14ac:dyDescent="0.3">
      <c r="A454" s="21" t="str">
        <f t="shared" si="7"/>
        <v>máj</v>
      </c>
      <c r="B454" s="22">
        <v>45439</v>
      </c>
      <c r="C454" s="21" t="s">
        <v>3</v>
      </c>
      <c r="D454" s="21">
        <v>11.54</v>
      </c>
    </row>
    <row r="455" spans="1:4" x14ac:dyDescent="0.3">
      <c r="A455" s="21" t="str">
        <f t="shared" si="7"/>
        <v>máj</v>
      </c>
      <c r="B455" s="22">
        <v>45440</v>
      </c>
      <c r="C455" s="21" t="s">
        <v>7</v>
      </c>
      <c r="D455" s="21">
        <v>81.28</v>
      </c>
    </row>
    <row r="456" spans="1:4" x14ac:dyDescent="0.3">
      <c r="A456" s="21" t="str">
        <f t="shared" si="7"/>
        <v>máj</v>
      </c>
      <c r="B456" s="22">
        <v>45440</v>
      </c>
      <c r="C456" s="21" t="s">
        <v>9</v>
      </c>
      <c r="D456" s="21">
        <v>105.46</v>
      </c>
    </row>
    <row r="457" spans="1:4" x14ac:dyDescent="0.3">
      <c r="A457" s="21" t="str">
        <f t="shared" si="7"/>
        <v>máj</v>
      </c>
      <c r="B457" s="22">
        <v>45440</v>
      </c>
      <c r="C457" s="21" t="s">
        <v>3</v>
      </c>
      <c r="D457" s="21">
        <v>11.77</v>
      </c>
    </row>
    <row r="458" spans="1:4" x14ac:dyDescent="0.3">
      <c r="A458" s="21" t="str">
        <f t="shared" si="7"/>
        <v>máj</v>
      </c>
      <c r="B458" s="22">
        <v>45440</v>
      </c>
      <c r="C458" s="21" t="s">
        <v>8</v>
      </c>
      <c r="D458" s="21">
        <v>31.07</v>
      </c>
    </row>
    <row r="459" spans="1:4" x14ac:dyDescent="0.3">
      <c r="A459" s="21" t="str">
        <f t="shared" si="7"/>
        <v>máj</v>
      </c>
      <c r="B459" s="22">
        <v>45441</v>
      </c>
      <c r="C459" s="21" t="s">
        <v>4</v>
      </c>
      <c r="D459" s="21">
        <v>30.77</v>
      </c>
    </row>
    <row r="460" spans="1:4" x14ac:dyDescent="0.3">
      <c r="A460" s="21" t="str">
        <f t="shared" si="7"/>
        <v>máj</v>
      </c>
      <c r="B460" s="22">
        <v>45441</v>
      </c>
      <c r="C460" s="21" t="s">
        <v>5</v>
      </c>
      <c r="D460" s="21">
        <v>29.78</v>
      </c>
    </row>
    <row r="461" spans="1:4" x14ac:dyDescent="0.3">
      <c r="A461" s="21" t="str">
        <f t="shared" si="7"/>
        <v>máj</v>
      </c>
      <c r="B461" s="22">
        <v>45441</v>
      </c>
      <c r="C461" s="21" t="s">
        <v>3</v>
      </c>
      <c r="D461" s="21">
        <v>12.3</v>
      </c>
    </row>
    <row r="462" spans="1:4" x14ac:dyDescent="0.3">
      <c r="A462" s="21" t="str">
        <f t="shared" si="7"/>
        <v>máj</v>
      </c>
      <c r="B462" s="22">
        <v>45441</v>
      </c>
      <c r="C462" s="21" t="s">
        <v>8</v>
      </c>
      <c r="D462" s="21">
        <v>31.08</v>
      </c>
    </row>
    <row r="463" spans="1:4" x14ac:dyDescent="0.3">
      <c r="A463" s="21" t="str">
        <f t="shared" si="7"/>
        <v>máj</v>
      </c>
      <c r="B463" s="22">
        <v>45442</v>
      </c>
      <c r="C463" s="21" t="s">
        <v>6</v>
      </c>
      <c r="D463" s="21">
        <v>175.45</v>
      </c>
    </row>
    <row r="464" spans="1:4" x14ac:dyDescent="0.3">
      <c r="A464" s="21" t="str">
        <f t="shared" si="7"/>
        <v>máj</v>
      </c>
      <c r="B464" s="22">
        <v>45442</v>
      </c>
      <c r="C464" s="21" t="s">
        <v>9</v>
      </c>
      <c r="D464" s="21">
        <v>129.91999999999999</v>
      </c>
    </row>
    <row r="465" spans="1:4" x14ac:dyDescent="0.3">
      <c r="A465" s="21" t="str">
        <f t="shared" si="7"/>
        <v>máj</v>
      </c>
      <c r="B465" s="22">
        <v>45442</v>
      </c>
      <c r="C465" s="21" t="s">
        <v>3</v>
      </c>
      <c r="D465" s="21">
        <v>8.9700000000000006</v>
      </c>
    </row>
    <row r="466" spans="1:4" x14ac:dyDescent="0.3">
      <c r="A466" s="21" t="str">
        <f t="shared" si="7"/>
        <v>máj</v>
      </c>
      <c r="B466" s="22">
        <v>45442</v>
      </c>
      <c r="C466" s="21" t="s">
        <v>8</v>
      </c>
      <c r="D466" s="21">
        <v>31.04</v>
      </c>
    </row>
    <row r="467" spans="1:4" x14ac:dyDescent="0.3">
      <c r="A467" s="21" t="str">
        <f t="shared" si="7"/>
        <v>máj</v>
      </c>
      <c r="B467" s="22">
        <v>45443</v>
      </c>
      <c r="C467" s="21" t="s">
        <v>5</v>
      </c>
      <c r="D467" s="21">
        <v>22.33</v>
      </c>
    </row>
    <row r="468" spans="1:4" x14ac:dyDescent="0.3">
      <c r="A468" s="21" t="str">
        <f t="shared" si="7"/>
        <v>máj</v>
      </c>
      <c r="B468" s="22">
        <v>45443</v>
      </c>
      <c r="C468" s="21" t="s">
        <v>3</v>
      </c>
      <c r="D468" s="21">
        <v>12.65</v>
      </c>
    </row>
    <row r="469" spans="1:4" x14ac:dyDescent="0.3">
      <c r="A469" s="21" t="str">
        <f t="shared" si="7"/>
        <v>máj</v>
      </c>
      <c r="B469" s="22">
        <v>45443</v>
      </c>
      <c r="C469" s="21" t="s">
        <v>11</v>
      </c>
      <c r="D469" s="21">
        <v>40.450000000000003</v>
      </c>
    </row>
    <row r="470" spans="1:4" x14ac:dyDescent="0.3">
      <c r="A470" s="21" t="str">
        <f t="shared" si="7"/>
        <v>jún</v>
      </c>
      <c r="B470" s="22">
        <v>45444</v>
      </c>
      <c r="C470" s="21" t="s">
        <v>3</v>
      </c>
      <c r="D470" s="21">
        <v>12.68</v>
      </c>
    </row>
    <row r="471" spans="1:4" x14ac:dyDescent="0.3">
      <c r="A471" s="21" t="str">
        <f t="shared" si="7"/>
        <v>jún</v>
      </c>
      <c r="B471" s="22">
        <v>45446</v>
      </c>
      <c r="C471" s="21" t="s">
        <v>5</v>
      </c>
      <c r="D471" s="21">
        <v>33.17</v>
      </c>
    </row>
    <row r="472" spans="1:4" x14ac:dyDescent="0.3">
      <c r="A472" s="21" t="str">
        <f t="shared" si="7"/>
        <v>jún</v>
      </c>
      <c r="B472" s="22">
        <v>45446</v>
      </c>
      <c r="C472" s="21" t="s">
        <v>9</v>
      </c>
      <c r="D472" s="21">
        <v>142.93</v>
      </c>
    </row>
    <row r="473" spans="1:4" x14ac:dyDescent="0.3">
      <c r="A473" s="21" t="str">
        <f t="shared" si="7"/>
        <v>jún</v>
      </c>
      <c r="B473" s="22">
        <v>45446</v>
      </c>
      <c r="C473" s="21" t="s">
        <v>8</v>
      </c>
      <c r="D473" s="21">
        <v>34.909999999999997</v>
      </c>
    </row>
    <row r="474" spans="1:4" x14ac:dyDescent="0.3">
      <c r="A474" s="21" t="str">
        <f t="shared" si="7"/>
        <v>jún</v>
      </c>
      <c r="B474" s="22">
        <v>45446</v>
      </c>
      <c r="C474" s="21" t="s">
        <v>4</v>
      </c>
      <c r="D474" s="21">
        <v>32.950000000000003</v>
      </c>
    </row>
    <row r="475" spans="1:4" x14ac:dyDescent="0.3">
      <c r="A475" s="21" t="str">
        <f t="shared" si="7"/>
        <v>jún</v>
      </c>
      <c r="B475" s="22">
        <v>45447</v>
      </c>
      <c r="C475" s="21" t="s">
        <v>3</v>
      </c>
      <c r="D475" s="21">
        <v>12.04</v>
      </c>
    </row>
    <row r="476" spans="1:4" x14ac:dyDescent="0.3">
      <c r="A476" s="21" t="str">
        <f t="shared" si="7"/>
        <v>jún</v>
      </c>
      <c r="B476" s="22">
        <v>45447</v>
      </c>
      <c r="C476" s="21" t="s">
        <v>6</v>
      </c>
      <c r="D476" s="21">
        <v>181.57</v>
      </c>
    </row>
    <row r="477" spans="1:4" x14ac:dyDescent="0.3">
      <c r="A477" s="21" t="str">
        <f t="shared" si="7"/>
        <v>jún</v>
      </c>
      <c r="B477" s="22">
        <v>45447</v>
      </c>
      <c r="C477" s="21" t="s">
        <v>9</v>
      </c>
      <c r="D477" s="21">
        <v>122.23</v>
      </c>
    </row>
    <row r="478" spans="1:4" x14ac:dyDescent="0.3">
      <c r="A478" s="21" t="str">
        <f t="shared" si="7"/>
        <v>jún</v>
      </c>
      <c r="B478" s="22">
        <v>45447</v>
      </c>
      <c r="C478" s="21" t="s">
        <v>3</v>
      </c>
      <c r="D478" s="21">
        <v>12.87</v>
      </c>
    </row>
    <row r="479" spans="1:4" x14ac:dyDescent="0.3">
      <c r="A479" s="21" t="str">
        <f t="shared" si="7"/>
        <v>jún</v>
      </c>
      <c r="B479" s="22">
        <v>45448</v>
      </c>
      <c r="C479" s="21" t="s">
        <v>5</v>
      </c>
      <c r="D479" s="21">
        <v>31.96</v>
      </c>
    </row>
    <row r="480" spans="1:4" x14ac:dyDescent="0.3">
      <c r="A480" s="21" t="str">
        <f t="shared" si="7"/>
        <v>jún</v>
      </c>
      <c r="B480" s="22">
        <v>45448</v>
      </c>
      <c r="C480" s="21" t="s">
        <v>8</v>
      </c>
      <c r="D480" s="21">
        <v>38.14</v>
      </c>
    </row>
    <row r="481" spans="1:4" x14ac:dyDescent="0.3">
      <c r="A481" s="21" t="str">
        <f t="shared" si="7"/>
        <v>jún</v>
      </c>
      <c r="B481" s="22">
        <v>45448</v>
      </c>
      <c r="C481" s="21" t="s">
        <v>3</v>
      </c>
      <c r="D481" s="21">
        <v>11.86</v>
      </c>
    </row>
    <row r="482" spans="1:4" x14ac:dyDescent="0.3">
      <c r="A482" s="21" t="str">
        <f t="shared" si="7"/>
        <v>jún</v>
      </c>
      <c r="B482" s="22">
        <v>45449</v>
      </c>
      <c r="C482" s="21" t="s">
        <v>9</v>
      </c>
      <c r="D482" s="21">
        <v>116.2</v>
      </c>
    </row>
    <row r="483" spans="1:4" x14ac:dyDescent="0.3">
      <c r="A483" s="21" t="str">
        <f t="shared" si="7"/>
        <v>jún</v>
      </c>
      <c r="B483" s="22">
        <v>45449</v>
      </c>
      <c r="C483" s="21" t="s">
        <v>6</v>
      </c>
      <c r="D483" s="21">
        <v>145.66</v>
      </c>
    </row>
    <row r="484" spans="1:4" x14ac:dyDescent="0.3">
      <c r="A484" s="21" t="str">
        <f t="shared" si="7"/>
        <v>jún</v>
      </c>
      <c r="B484" s="22">
        <v>45449</v>
      </c>
      <c r="C484" s="21" t="s">
        <v>3</v>
      </c>
      <c r="D484" s="21">
        <v>7.19</v>
      </c>
    </row>
    <row r="485" spans="1:4" x14ac:dyDescent="0.3">
      <c r="A485" s="21" t="str">
        <f t="shared" si="7"/>
        <v>jún</v>
      </c>
      <c r="B485" s="22">
        <v>45450</v>
      </c>
      <c r="C485" s="21" t="s">
        <v>5</v>
      </c>
      <c r="D485" s="21">
        <v>43.11</v>
      </c>
    </row>
    <row r="486" spans="1:4" x14ac:dyDescent="0.3">
      <c r="A486" s="21" t="str">
        <f t="shared" si="7"/>
        <v>jún</v>
      </c>
      <c r="B486" s="22">
        <v>45450</v>
      </c>
      <c r="C486" s="21" t="s">
        <v>11</v>
      </c>
      <c r="D486" s="21">
        <v>39.92</v>
      </c>
    </row>
    <row r="487" spans="1:4" x14ac:dyDescent="0.3">
      <c r="A487" s="21" t="str">
        <f t="shared" si="7"/>
        <v>jún</v>
      </c>
      <c r="B487" s="22">
        <v>45450</v>
      </c>
      <c r="C487" s="21" t="s">
        <v>8</v>
      </c>
      <c r="D487" s="21">
        <v>37.82</v>
      </c>
    </row>
    <row r="488" spans="1:4" x14ac:dyDescent="0.3">
      <c r="A488" s="21" t="str">
        <f t="shared" si="7"/>
        <v>jún</v>
      </c>
      <c r="B488" s="22">
        <v>45450</v>
      </c>
      <c r="C488" s="21" t="s">
        <v>9</v>
      </c>
      <c r="D488" s="21">
        <v>120.6</v>
      </c>
    </row>
    <row r="489" spans="1:4" x14ac:dyDescent="0.3">
      <c r="A489" s="21" t="str">
        <f t="shared" si="7"/>
        <v>jún</v>
      </c>
      <c r="B489" s="22">
        <v>45450</v>
      </c>
      <c r="C489" s="21" t="s">
        <v>3</v>
      </c>
      <c r="D489" s="21">
        <v>12.81</v>
      </c>
    </row>
    <row r="490" spans="1:4" x14ac:dyDescent="0.3">
      <c r="A490" s="21" t="str">
        <f t="shared" si="7"/>
        <v>jún</v>
      </c>
      <c r="B490" s="22">
        <v>45451</v>
      </c>
      <c r="C490" s="21" t="s">
        <v>8</v>
      </c>
      <c r="D490" s="21">
        <v>28.04</v>
      </c>
    </row>
    <row r="491" spans="1:4" x14ac:dyDescent="0.3">
      <c r="A491" s="21" t="str">
        <f t="shared" si="7"/>
        <v>jún</v>
      </c>
      <c r="B491" s="22">
        <v>45453</v>
      </c>
      <c r="C491" s="21" t="s">
        <v>4</v>
      </c>
      <c r="D491" s="21">
        <v>31.93</v>
      </c>
    </row>
    <row r="492" spans="1:4" x14ac:dyDescent="0.3">
      <c r="A492" s="21" t="str">
        <f t="shared" si="7"/>
        <v>jún</v>
      </c>
      <c r="B492" s="22">
        <v>45453</v>
      </c>
      <c r="C492" s="21" t="s">
        <v>7</v>
      </c>
      <c r="D492" s="21">
        <v>80.28</v>
      </c>
    </row>
    <row r="493" spans="1:4" x14ac:dyDescent="0.3">
      <c r="A493" s="21" t="str">
        <f t="shared" si="7"/>
        <v>jún</v>
      </c>
      <c r="B493" s="22">
        <v>45453</v>
      </c>
      <c r="C493" s="21" t="s">
        <v>5</v>
      </c>
      <c r="D493" s="21">
        <v>40.64</v>
      </c>
    </row>
    <row r="494" spans="1:4" x14ac:dyDescent="0.3">
      <c r="A494" s="21" t="str">
        <f t="shared" si="7"/>
        <v>jún</v>
      </c>
      <c r="B494" s="22">
        <v>45453</v>
      </c>
      <c r="C494" s="21" t="s">
        <v>9</v>
      </c>
      <c r="D494" s="21">
        <v>0.05</v>
      </c>
    </row>
    <row r="495" spans="1:4" x14ac:dyDescent="0.3">
      <c r="A495" s="21" t="str">
        <f t="shared" si="7"/>
        <v>jún</v>
      </c>
      <c r="B495" s="22">
        <v>45453</v>
      </c>
      <c r="C495" s="21" t="s">
        <v>9</v>
      </c>
      <c r="D495" s="21">
        <v>82.66</v>
      </c>
    </row>
    <row r="496" spans="1:4" x14ac:dyDescent="0.3">
      <c r="A496" s="21" t="str">
        <f t="shared" si="7"/>
        <v>jún</v>
      </c>
      <c r="B496" s="22">
        <v>45453</v>
      </c>
      <c r="C496" s="21" t="s">
        <v>3</v>
      </c>
      <c r="D496" s="21">
        <v>8.09</v>
      </c>
    </row>
    <row r="497" spans="1:4" x14ac:dyDescent="0.3">
      <c r="A497" s="21" t="str">
        <f t="shared" si="7"/>
        <v>jún</v>
      </c>
      <c r="B497" s="22">
        <v>45453</v>
      </c>
      <c r="C497" s="21" t="s">
        <v>8</v>
      </c>
      <c r="D497" s="21">
        <v>30.04</v>
      </c>
    </row>
    <row r="498" spans="1:4" x14ac:dyDescent="0.3">
      <c r="A498" s="21" t="str">
        <f t="shared" si="7"/>
        <v>jún</v>
      </c>
      <c r="B498" s="22">
        <v>45454</v>
      </c>
      <c r="C498" s="21" t="s">
        <v>6</v>
      </c>
      <c r="D498" s="21">
        <v>157.28</v>
      </c>
    </row>
    <row r="499" spans="1:4" x14ac:dyDescent="0.3">
      <c r="A499" s="21" t="str">
        <f t="shared" si="7"/>
        <v>jún</v>
      </c>
      <c r="B499" s="22">
        <v>45454</v>
      </c>
      <c r="C499" s="21" t="s">
        <v>3</v>
      </c>
      <c r="D499" s="21">
        <v>10.71</v>
      </c>
    </row>
    <row r="500" spans="1:4" x14ac:dyDescent="0.3">
      <c r="A500" s="21" t="str">
        <f t="shared" si="7"/>
        <v>jún</v>
      </c>
      <c r="B500" s="22">
        <v>45454</v>
      </c>
      <c r="C500" s="21" t="s">
        <v>8</v>
      </c>
      <c r="D500" s="21">
        <v>34.5</v>
      </c>
    </row>
    <row r="501" spans="1:4" x14ac:dyDescent="0.3">
      <c r="A501" s="21" t="str">
        <f t="shared" si="7"/>
        <v>jún</v>
      </c>
      <c r="B501" s="22">
        <v>45454</v>
      </c>
      <c r="C501" s="21" t="s">
        <v>9</v>
      </c>
      <c r="D501" s="21">
        <v>136.43</v>
      </c>
    </row>
    <row r="502" spans="1:4" x14ac:dyDescent="0.3">
      <c r="A502" s="21" t="str">
        <f t="shared" si="7"/>
        <v>jún</v>
      </c>
      <c r="B502" s="22">
        <v>45455</v>
      </c>
      <c r="C502" s="21" t="s">
        <v>3</v>
      </c>
      <c r="D502" s="21">
        <v>11.98</v>
      </c>
    </row>
    <row r="503" spans="1:4" x14ac:dyDescent="0.3">
      <c r="A503" s="21" t="str">
        <f t="shared" si="7"/>
        <v>jún</v>
      </c>
      <c r="B503" s="22">
        <v>45455</v>
      </c>
      <c r="C503" s="21" t="s">
        <v>5</v>
      </c>
      <c r="D503" s="21">
        <v>35.64</v>
      </c>
    </row>
    <row r="504" spans="1:4" x14ac:dyDescent="0.3">
      <c r="A504" s="21" t="str">
        <f t="shared" si="7"/>
        <v>jún</v>
      </c>
      <c r="B504" s="22">
        <v>45456</v>
      </c>
      <c r="C504" s="21" t="s">
        <v>8</v>
      </c>
      <c r="D504" s="21">
        <v>36.659999999999997</v>
      </c>
    </row>
    <row r="505" spans="1:4" x14ac:dyDescent="0.3">
      <c r="A505" s="21" t="str">
        <f t="shared" si="7"/>
        <v>jún</v>
      </c>
      <c r="B505" s="22">
        <v>45456</v>
      </c>
      <c r="C505" s="21" t="s">
        <v>9</v>
      </c>
      <c r="D505" s="21">
        <v>124.85</v>
      </c>
    </row>
    <row r="506" spans="1:4" x14ac:dyDescent="0.3">
      <c r="A506" s="21" t="str">
        <f t="shared" si="7"/>
        <v>jún</v>
      </c>
      <c r="B506" s="22">
        <v>45456</v>
      </c>
      <c r="C506" s="21" t="s">
        <v>3</v>
      </c>
      <c r="D506" s="21">
        <v>11.04</v>
      </c>
    </row>
    <row r="507" spans="1:4" x14ac:dyDescent="0.3">
      <c r="A507" s="21" t="str">
        <f t="shared" si="7"/>
        <v>jún</v>
      </c>
      <c r="B507" s="22">
        <v>45456</v>
      </c>
      <c r="C507" s="21" t="s">
        <v>4</v>
      </c>
      <c r="D507" s="21">
        <v>34.81</v>
      </c>
    </row>
    <row r="508" spans="1:4" x14ac:dyDescent="0.3">
      <c r="A508" s="21" t="str">
        <f t="shared" si="7"/>
        <v>jún</v>
      </c>
      <c r="B508" s="22">
        <v>45456</v>
      </c>
      <c r="C508" s="21" t="s">
        <v>11</v>
      </c>
      <c r="D508" s="21">
        <v>42.23</v>
      </c>
    </row>
    <row r="509" spans="1:4" x14ac:dyDescent="0.3">
      <c r="A509" s="21" t="str">
        <f t="shared" si="7"/>
        <v>jún</v>
      </c>
      <c r="B509" s="22">
        <v>45457</v>
      </c>
      <c r="C509" s="21" t="s">
        <v>9</v>
      </c>
      <c r="D509" s="21">
        <v>104.49</v>
      </c>
    </row>
    <row r="510" spans="1:4" x14ac:dyDescent="0.3">
      <c r="A510" s="21" t="str">
        <f t="shared" si="7"/>
        <v>jún</v>
      </c>
      <c r="B510" s="22">
        <v>45457</v>
      </c>
      <c r="C510" s="21" t="s">
        <v>3</v>
      </c>
      <c r="D510" s="21">
        <v>11.13</v>
      </c>
    </row>
    <row r="511" spans="1:4" x14ac:dyDescent="0.3">
      <c r="A511" s="21" t="str">
        <f t="shared" si="7"/>
        <v>jún</v>
      </c>
      <c r="B511" s="22">
        <v>45457</v>
      </c>
      <c r="C511" s="21" t="s">
        <v>8</v>
      </c>
      <c r="D511" s="21">
        <v>38.58</v>
      </c>
    </row>
    <row r="512" spans="1:4" x14ac:dyDescent="0.3">
      <c r="A512" s="21" t="str">
        <f t="shared" si="7"/>
        <v>jún</v>
      </c>
      <c r="B512" s="22">
        <v>45457</v>
      </c>
      <c r="C512" s="21" t="s">
        <v>5</v>
      </c>
      <c r="D512" s="21">
        <v>30.64</v>
      </c>
    </row>
    <row r="513" spans="1:4" x14ac:dyDescent="0.3">
      <c r="A513" s="21" t="str">
        <f t="shared" si="7"/>
        <v>jún</v>
      </c>
      <c r="B513" s="22">
        <v>45457</v>
      </c>
      <c r="C513" s="21" t="s">
        <v>6</v>
      </c>
      <c r="D513" s="21">
        <v>176.38</v>
      </c>
    </row>
    <row r="514" spans="1:4" x14ac:dyDescent="0.3">
      <c r="A514" s="21" t="str">
        <f t="shared" si="7"/>
        <v>jún</v>
      </c>
      <c r="B514" s="22">
        <v>45460</v>
      </c>
      <c r="C514" s="21" t="s">
        <v>11</v>
      </c>
      <c r="D514" s="21">
        <v>29.98</v>
      </c>
    </row>
    <row r="515" spans="1:4" x14ac:dyDescent="0.3">
      <c r="A515" s="21" t="str">
        <f t="shared" si="7"/>
        <v>jún</v>
      </c>
      <c r="B515" s="22">
        <v>45460</v>
      </c>
      <c r="C515" s="21" t="s">
        <v>4</v>
      </c>
      <c r="D515" s="21">
        <v>32.950000000000003</v>
      </c>
    </row>
    <row r="516" spans="1:4" x14ac:dyDescent="0.3">
      <c r="A516" s="21" t="str">
        <f t="shared" ref="A516:A579" si="8">TEXT(B516,"mmmm")</f>
        <v>jún</v>
      </c>
      <c r="B516" s="22">
        <v>45460</v>
      </c>
      <c r="C516" s="21" t="s">
        <v>3</v>
      </c>
      <c r="D516" s="21">
        <v>12.9</v>
      </c>
    </row>
    <row r="517" spans="1:4" x14ac:dyDescent="0.3">
      <c r="A517" s="21" t="str">
        <f t="shared" si="8"/>
        <v>jún</v>
      </c>
      <c r="B517" s="22">
        <v>45460</v>
      </c>
      <c r="C517" s="21" t="s">
        <v>8</v>
      </c>
      <c r="D517" s="21">
        <v>30.51</v>
      </c>
    </row>
    <row r="518" spans="1:4" x14ac:dyDescent="0.3">
      <c r="A518" s="21" t="str">
        <f t="shared" si="8"/>
        <v>jún</v>
      </c>
      <c r="B518" s="22">
        <v>45460</v>
      </c>
      <c r="C518" s="21" t="s">
        <v>9</v>
      </c>
      <c r="D518" s="21">
        <v>111.8</v>
      </c>
    </row>
    <row r="519" spans="1:4" x14ac:dyDescent="0.3">
      <c r="A519" s="21" t="str">
        <f t="shared" si="8"/>
        <v>jún</v>
      </c>
      <c r="B519" s="22">
        <v>45460</v>
      </c>
      <c r="C519" s="21" t="s">
        <v>3</v>
      </c>
      <c r="D519" s="21">
        <v>9.7899999999999991</v>
      </c>
    </row>
    <row r="520" spans="1:4" x14ac:dyDescent="0.3">
      <c r="A520" s="21" t="str">
        <f t="shared" si="8"/>
        <v>jún</v>
      </c>
      <c r="B520" s="22">
        <v>45461</v>
      </c>
      <c r="C520" s="21" t="s">
        <v>11</v>
      </c>
      <c r="D520" s="21">
        <v>37.72</v>
      </c>
    </row>
    <row r="521" spans="1:4" x14ac:dyDescent="0.3">
      <c r="A521" s="21" t="str">
        <f t="shared" si="8"/>
        <v>jún</v>
      </c>
      <c r="B521" s="22">
        <v>45461</v>
      </c>
      <c r="C521" s="21" t="s">
        <v>8</v>
      </c>
      <c r="D521" s="21">
        <v>31.93</v>
      </c>
    </row>
    <row r="522" spans="1:4" x14ac:dyDescent="0.3">
      <c r="A522" s="21" t="str">
        <f t="shared" si="8"/>
        <v>jún</v>
      </c>
      <c r="B522" s="22">
        <v>45461</v>
      </c>
      <c r="C522" s="21" t="s">
        <v>3</v>
      </c>
      <c r="D522" s="21">
        <v>13.32</v>
      </c>
    </row>
    <row r="523" spans="1:4" x14ac:dyDescent="0.3">
      <c r="A523" s="21" t="str">
        <f t="shared" si="8"/>
        <v>jún</v>
      </c>
      <c r="B523" s="22">
        <v>45462</v>
      </c>
      <c r="C523" s="21" t="s">
        <v>5</v>
      </c>
      <c r="D523" s="21">
        <v>30.06</v>
      </c>
    </row>
    <row r="524" spans="1:4" x14ac:dyDescent="0.3">
      <c r="A524" s="21" t="str">
        <f t="shared" si="8"/>
        <v>jún</v>
      </c>
      <c r="B524" s="22">
        <v>45462</v>
      </c>
      <c r="C524" s="21" t="s">
        <v>6</v>
      </c>
      <c r="D524" s="21">
        <v>147.49</v>
      </c>
    </row>
    <row r="525" spans="1:4" x14ac:dyDescent="0.3">
      <c r="A525" s="21" t="str">
        <f t="shared" si="8"/>
        <v>jún</v>
      </c>
      <c r="B525" s="22">
        <v>45462</v>
      </c>
      <c r="C525" s="21" t="s">
        <v>3</v>
      </c>
      <c r="D525" s="21">
        <v>10.63</v>
      </c>
    </row>
    <row r="526" spans="1:4" x14ac:dyDescent="0.3">
      <c r="A526" s="21" t="str">
        <f t="shared" si="8"/>
        <v>jún</v>
      </c>
      <c r="B526" s="22">
        <v>45462</v>
      </c>
      <c r="C526" s="21" t="s">
        <v>9</v>
      </c>
      <c r="D526" s="21">
        <v>126.41</v>
      </c>
    </row>
    <row r="527" spans="1:4" x14ac:dyDescent="0.3">
      <c r="A527" s="21" t="str">
        <f t="shared" si="8"/>
        <v>jún</v>
      </c>
      <c r="B527" s="22">
        <v>45463</v>
      </c>
      <c r="C527" s="21" t="s">
        <v>5</v>
      </c>
      <c r="D527" s="21">
        <v>39.46</v>
      </c>
    </row>
    <row r="528" spans="1:4" x14ac:dyDescent="0.3">
      <c r="A528" s="21" t="str">
        <f t="shared" si="8"/>
        <v>jún</v>
      </c>
      <c r="B528" s="22">
        <v>45463</v>
      </c>
      <c r="C528" s="21" t="s">
        <v>4</v>
      </c>
      <c r="D528" s="21">
        <v>31.04</v>
      </c>
    </row>
    <row r="529" spans="1:4" x14ac:dyDescent="0.3">
      <c r="A529" s="21" t="str">
        <f t="shared" si="8"/>
        <v>jún</v>
      </c>
      <c r="B529" s="22">
        <v>45463</v>
      </c>
      <c r="C529" s="21" t="s">
        <v>8</v>
      </c>
      <c r="D529" s="21">
        <v>38.07</v>
      </c>
    </row>
    <row r="530" spans="1:4" x14ac:dyDescent="0.3">
      <c r="A530" s="21" t="str">
        <f t="shared" si="8"/>
        <v>jún</v>
      </c>
      <c r="B530" s="22">
        <v>45463</v>
      </c>
      <c r="C530" s="21" t="s">
        <v>3</v>
      </c>
      <c r="D530" s="21">
        <v>12.04</v>
      </c>
    </row>
    <row r="531" spans="1:4" x14ac:dyDescent="0.3">
      <c r="A531" s="21" t="str">
        <f t="shared" si="8"/>
        <v>jún</v>
      </c>
      <c r="B531" s="22">
        <v>45463</v>
      </c>
      <c r="C531" s="21" t="s">
        <v>9</v>
      </c>
      <c r="D531" s="21">
        <v>98.87</v>
      </c>
    </row>
    <row r="532" spans="1:4" x14ac:dyDescent="0.3">
      <c r="A532" s="21" t="str">
        <f t="shared" si="8"/>
        <v>jún</v>
      </c>
      <c r="B532" s="22">
        <v>45464</v>
      </c>
      <c r="C532" s="21" t="s">
        <v>8</v>
      </c>
      <c r="D532" s="21">
        <v>34.590000000000003</v>
      </c>
    </row>
    <row r="533" spans="1:4" x14ac:dyDescent="0.3">
      <c r="A533" s="21" t="str">
        <f t="shared" si="8"/>
        <v>jún</v>
      </c>
      <c r="B533" s="22">
        <v>45464</v>
      </c>
      <c r="C533" s="21" t="s">
        <v>10</v>
      </c>
      <c r="D533" s="21">
        <v>9.9600000000000009</v>
      </c>
    </row>
    <row r="534" spans="1:4" x14ac:dyDescent="0.3">
      <c r="A534" s="21" t="str">
        <f t="shared" si="8"/>
        <v>jún</v>
      </c>
      <c r="B534" s="22">
        <v>45465</v>
      </c>
      <c r="C534" s="21" t="s">
        <v>11</v>
      </c>
      <c r="D534" s="21">
        <v>40.22</v>
      </c>
    </row>
    <row r="535" spans="1:4" x14ac:dyDescent="0.3">
      <c r="A535" s="21" t="str">
        <f t="shared" si="8"/>
        <v>jún</v>
      </c>
      <c r="B535" s="22">
        <v>45465</v>
      </c>
      <c r="C535" s="21" t="s">
        <v>8</v>
      </c>
      <c r="D535" s="21">
        <v>29.04</v>
      </c>
    </row>
    <row r="536" spans="1:4" x14ac:dyDescent="0.3">
      <c r="A536" s="21" t="str">
        <f t="shared" si="8"/>
        <v>jún</v>
      </c>
      <c r="B536" s="22">
        <v>45465</v>
      </c>
      <c r="C536" s="21" t="s">
        <v>3</v>
      </c>
      <c r="D536" s="21">
        <v>10.9</v>
      </c>
    </row>
    <row r="537" spans="1:4" x14ac:dyDescent="0.3">
      <c r="A537" s="21" t="str">
        <f t="shared" si="8"/>
        <v>jún</v>
      </c>
      <c r="B537" s="22">
        <v>45467</v>
      </c>
      <c r="C537" s="21" t="s">
        <v>4</v>
      </c>
      <c r="D537" s="21">
        <v>33.32</v>
      </c>
    </row>
    <row r="538" spans="1:4" x14ac:dyDescent="0.3">
      <c r="A538" s="21" t="str">
        <f t="shared" si="8"/>
        <v>jún</v>
      </c>
      <c r="B538" s="22">
        <v>45467</v>
      </c>
      <c r="C538" s="21" t="s">
        <v>5</v>
      </c>
      <c r="D538" s="21">
        <v>31.8</v>
      </c>
    </row>
    <row r="539" spans="1:4" x14ac:dyDescent="0.3">
      <c r="A539" s="21" t="str">
        <f t="shared" si="8"/>
        <v>jún</v>
      </c>
      <c r="B539" s="22">
        <v>45467</v>
      </c>
      <c r="C539" s="21" t="s">
        <v>6</v>
      </c>
      <c r="D539" s="21">
        <v>161.84</v>
      </c>
    </row>
    <row r="540" spans="1:4" x14ac:dyDescent="0.3">
      <c r="A540" s="21" t="str">
        <f t="shared" si="8"/>
        <v>jún</v>
      </c>
      <c r="B540" s="22">
        <v>45467</v>
      </c>
      <c r="C540" s="21" t="s">
        <v>3</v>
      </c>
      <c r="D540" s="21">
        <v>7.19</v>
      </c>
    </row>
    <row r="541" spans="1:4" x14ac:dyDescent="0.3">
      <c r="A541" s="21" t="str">
        <f t="shared" si="8"/>
        <v>jún</v>
      </c>
      <c r="B541" s="22">
        <v>45468</v>
      </c>
      <c r="C541" s="21" t="s">
        <v>9</v>
      </c>
      <c r="D541" s="21">
        <v>112.24</v>
      </c>
    </row>
    <row r="542" spans="1:4" x14ac:dyDescent="0.3">
      <c r="A542" s="21" t="str">
        <f t="shared" si="8"/>
        <v>jún</v>
      </c>
      <c r="B542" s="22">
        <v>45468</v>
      </c>
      <c r="C542" s="21" t="s">
        <v>8</v>
      </c>
      <c r="D542" s="21">
        <v>29.05</v>
      </c>
    </row>
    <row r="543" spans="1:4" x14ac:dyDescent="0.3">
      <c r="A543" s="21" t="str">
        <f t="shared" si="8"/>
        <v>jún</v>
      </c>
      <c r="B543" s="22">
        <v>45468</v>
      </c>
      <c r="C543" s="21" t="s">
        <v>3</v>
      </c>
      <c r="D543" s="21">
        <v>10.08</v>
      </c>
    </row>
    <row r="544" spans="1:4" x14ac:dyDescent="0.3">
      <c r="A544" s="21" t="str">
        <f t="shared" si="8"/>
        <v>jún</v>
      </c>
      <c r="B544" s="22">
        <v>45468</v>
      </c>
      <c r="C544" s="21" t="s">
        <v>5</v>
      </c>
      <c r="D544" s="21">
        <v>34.78</v>
      </c>
    </row>
    <row r="545" spans="1:4" x14ac:dyDescent="0.3">
      <c r="A545" s="21" t="str">
        <f t="shared" si="8"/>
        <v>jún</v>
      </c>
      <c r="B545" s="22">
        <v>45468</v>
      </c>
      <c r="C545" s="21" t="s">
        <v>3</v>
      </c>
      <c r="D545" s="21">
        <v>8</v>
      </c>
    </row>
    <row r="546" spans="1:4" x14ac:dyDescent="0.3">
      <c r="A546" s="21" t="str">
        <f t="shared" si="8"/>
        <v>jún</v>
      </c>
      <c r="B546" s="22">
        <v>45469</v>
      </c>
      <c r="C546" s="21" t="s">
        <v>4</v>
      </c>
      <c r="D546" s="21">
        <v>31.91</v>
      </c>
    </row>
    <row r="547" spans="1:4" x14ac:dyDescent="0.3">
      <c r="A547" s="21" t="str">
        <f t="shared" si="8"/>
        <v>jún</v>
      </c>
      <c r="B547" s="22">
        <v>45469</v>
      </c>
      <c r="C547" s="21" t="s">
        <v>3</v>
      </c>
      <c r="D547" s="21">
        <v>10.34</v>
      </c>
    </row>
    <row r="548" spans="1:4" x14ac:dyDescent="0.3">
      <c r="A548" s="21" t="str">
        <f t="shared" si="8"/>
        <v>jún</v>
      </c>
      <c r="B548" s="22">
        <v>45469</v>
      </c>
      <c r="C548" s="21" t="s">
        <v>8</v>
      </c>
      <c r="D548" s="21">
        <v>33.11</v>
      </c>
    </row>
    <row r="549" spans="1:4" x14ac:dyDescent="0.3">
      <c r="A549" s="21" t="str">
        <f t="shared" si="8"/>
        <v>jún</v>
      </c>
      <c r="B549" s="22">
        <v>45469</v>
      </c>
      <c r="C549" s="21" t="s">
        <v>11</v>
      </c>
      <c r="D549" s="21">
        <v>34.54</v>
      </c>
    </row>
    <row r="550" spans="1:4" x14ac:dyDescent="0.3">
      <c r="A550" s="21" t="str">
        <f t="shared" si="8"/>
        <v>jún</v>
      </c>
      <c r="B550" s="22">
        <v>45470</v>
      </c>
      <c r="C550" s="21" t="s">
        <v>9</v>
      </c>
      <c r="D550" s="21">
        <v>143.11000000000001</v>
      </c>
    </row>
    <row r="551" spans="1:4" x14ac:dyDescent="0.3">
      <c r="A551" s="21" t="str">
        <f t="shared" si="8"/>
        <v>jún</v>
      </c>
      <c r="B551" s="22">
        <v>45470</v>
      </c>
      <c r="C551" s="21" t="s">
        <v>3</v>
      </c>
      <c r="D551" s="21">
        <v>12.04</v>
      </c>
    </row>
    <row r="552" spans="1:4" x14ac:dyDescent="0.3">
      <c r="A552" s="21" t="str">
        <f t="shared" si="8"/>
        <v>jún</v>
      </c>
      <c r="B552" s="22">
        <v>45470</v>
      </c>
      <c r="C552" s="21" t="s">
        <v>6</v>
      </c>
      <c r="D552" s="21">
        <v>169.92</v>
      </c>
    </row>
    <row r="553" spans="1:4" x14ac:dyDescent="0.3">
      <c r="A553" s="21" t="str">
        <f t="shared" si="8"/>
        <v>jún</v>
      </c>
      <c r="B553" s="22">
        <v>45471</v>
      </c>
      <c r="C553" s="21" t="s">
        <v>8</v>
      </c>
      <c r="D553" s="21">
        <v>35.67</v>
      </c>
    </row>
    <row r="554" spans="1:4" x14ac:dyDescent="0.3">
      <c r="A554" s="21" t="str">
        <f t="shared" si="8"/>
        <v>jún</v>
      </c>
      <c r="B554" s="22">
        <v>45471</v>
      </c>
      <c r="C554" s="21" t="s">
        <v>3</v>
      </c>
      <c r="D554" s="21">
        <v>11.8</v>
      </c>
    </row>
    <row r="555" spans="1:4" x14ac:dyDescent="0.3">
      <c r="A555" s="21" t="str">
        <f t="shared" si="8"/>
        <v>jún</v>
      </c>
      <c r="B555" s="22">
        <v>45471</v>
      </c>
      <c r="C555" s="21" t="s">
        <v>9</v>
      </c>
      <c r="D555" s="21">
        <v>131.28</v>
      </c>
    </row>
    <row r="556" spans="1:4" x14ac:dyDescent="0.3">
      <c r="A556" s="21" t="str">
        <f t="shared" si="8"/>
        <v>jún</v>
      </c>
      <c r="B556" s="22">
        <v>45471</v>
      </c>
      <c r="C556" s="21" t="s">
        <v>7</v>
      </c>
      <c r="D556" s="21">
        <v>118.1</v>
      </c>
    </row>
    <row r="557" spans="1:4" x14ac:dyDescent="0.3">
      <c r="A557" s="21" t="str">
        <f t="shared" si="8"/>
        <v>jún</v>
      </c>
      <c r="B557" s="22">
        <v>45471</v>
      </c>
      <c r="C557" s="21" t="s">
        <v>10</v>
      </c>
      <c r="D557" s="21">
        <v>34.72</v>
      </c>
    </row>
    <row r="558" spans="1:4" x14ac:dyDescent="0.3">
      <c r="A558" s="21" t="str">
        <f t="shared" si="8"/>
        <v>jún</v>
      </c>
      <c r="B558" s="22">
        <v>45472</v>
      </c>
      <c r="C558" s="21" t="s">
        <v>4</v>
      </c>
      <c r="D558" s="21">
        <v>34.4</v>
      </c>
    </row>
    <row r="559" spans="1:4" x14ac:dyDescent="0.3">
      <c r="A559" s="21" t="str">
        <f t="shared" si="8"/>
        <v>júl</v>
      </c>
      <c r="B559" s="22">
        <v>45474</v>
      </c>
      <c r="C559" s="21" t="s">
        <v>11</v>
      </c>
      <c r="D559" s="21">
        <v>44.59</v>
      </c>
    </row>
    <row r="560" spans="1:4" x14ac:dyDescent="0.3">
      <c r="A560" s="21" t="str">
        <f t="shared" si="8"/>
        <v>júl</v>
      </c>
      <c r="B560" s="22">
        <v>45474</v>
      </c>
      <c r="C560" s="21" t="s">
        <v>8</v>
      </c>
      <c r="D560" s="21">
        <v>31.69</v>
      </c>
    </row>
    <row r="561" spans="1:4" x14ac:dyDescent="0.3">
      <c r="A561" s="21" t="str">
        <f t="shared" si="8"/>
        <v>júl</v>
      </c>
      <c r="B561" s="22">
        <v>45474</v>
      </c>
      <c r="C561" s="21" t="s">
        <v>3</v>
      </c>
      <c r="D561" s="21">
        <v>11.67</v>
      </c>
    </row>
    <row r="562" spans="1:4" x14ac:dyDescent="0.3">
      <c r="A562" s="21" t="str">
        <f t="shared" si="8"/>
        <v>júl</v>
      </c>
      <c r="B562" s="22">
        <v>45474</v>
      </c>
      <c r="C562" s="21" t="s">
        <v>9</v>
      </c>
      <c r="D562" s="21">
        <v>101.47</v>
      </c>
    </row>
    <row r="563" spans="1:4" x14ac:dyDescent="0.3">
      <c r="A563" s="21" t="str">
        <f t="shared" si="8"/>
        <v>júl</v>
      </c>
      <c r="B563" s="22">
        <v>45474</v>
      </c>
      <c r="C563" s="21" t="s">
        <v>3</v>
      </c>
      <c r="D563" s="21">
        <v>7.74</v>
      </c>
    </row>
    <row r="564" spans="1:4" x14ac:dyDescent="0.3">
      <c r="A564" s="21" t="str">
        <f t="shared" si="8"/>
        <v>júl</v>
      </c>
      <c r="B564" s="22">
        <v>45475</v>
      </c>
      <c r="C564" s="21" t="s">
        <v>8</v>
      </c>
      <c r="D564" s="21">
        <v>34.43</v>
      </c>
    </row>
    <row r="565" spans="1:4" x14ac:dyDescent="0.3">
      <c r="A565" s="21" t="str">
        <f t="shared" si="8"/>
        <v>júl</v>
      </c>
      <c r="B565" s="22">
        <v>45475</v>
      </c>
      <c r="C565" s="21" t="s">
        <v>11</v>
      </c>
      <c r="D565" s="21">
        <v>38.549999999999997</v>
      </c>
    </row>
    <row r="566" spans="1:4" x14ac:dyDescent="0.3">
      <c r="A566" s="21" t="str">
        <f t="shared" si="8"/>
        <v>júl</v>
      </c>
      <c r="B566" s="22">
        <v>45475</v>
      </c>
      <c r="C566" s="21" t="s">
        <v>3</v>
      </c>
      <c r="D566" s="21">
        <v>4.99</v>
      </c>
    </row>
    <row r="567" spans="1:4" x14ac:dyDescent="0.3">
      <c r="A567" s="21" t="str">
        <f t="shared" si="8"/>
        <v>júl</v>
      </c>
      <c r="B567" s="22">
        <v>45475</v>
      </c>
      <c r="C567" s="21" t="s">
        <v>3</v>
      </c>
      <c r="D567" s="21">
        <v>7.55</v>
      </c>
    </row>
    <row r="568" spans="1:4" x14ac:dyDescent="0.3">
      <c r="A568" s="21" t="str">
        <f t="shared" si="8"/>
        <v>júl</v>
      </c>
      <c r="B568" s="22">
        <v>45476</v>
      </c>
      <c r="C568" s="21" t="s">
        <v>6</v>
      </c>
      <c r="D568" s="21">
        <v>167.03</v>
      </c>
    </row>
    <row r="569" spans="1:4" x14ac:dyDescent="0.3">
      <c r="A569" s="21" t="str">
        <f t="shared" si="8"/>
        <v>júl</v>
      </c>
      <c r="B569" s="22">
        <v>45476</v>
      </c>
      <c r="C569" s="21" t="s">
        <v>8</v>
      </c>
      <c r="D569" s="21">
        <v>30.2</v>
      </c>
    </row>
    <row r="570" spans="1:4" x14ac:dyDescent="0.3">
      <c r="A570" s="21" t="str">
        <f t="shared" si="8"/>
        <v>júl</v>
      </c>
      <c r="B570" s="22">
        <v>45476</v>
      </c>
      <c r="C570" s="21" t="s">
        <v>4</v>
      </c>
      <c r="D570" s="21">
        <v>34.46</v>
      </c>
    </row>
    <row r="571" spans="1:4" x14ac:dyDescent="0.3">
      <c r="A571" s="21" t="str">
        <f t="shared" si="8"/>
        <v>júl</v>
      </c>
      <c r="B571" s="22">
        <v>45476</v>
      </c>
      <c r="C571" s="21" t="s">
        <v>9</v>
      </c>
      <c r="D571" s="21">
        <v>107.93</v>
      </c>
    </row>
    <row r="572" spans="1:4" x14ac:dyDescent="0.3">
      <c r="A572" s="21" t="str">
        <f t="shared" si="8"/>
        <v>júl</v>
      </c>
      <c r="B572" s="22">
        <v>45477</v>
      </c>
      <c r="C572" s="21" t="s">
        <v>11</v>
      </c>
      <c r="D572" s="21">
        <v>42.39</v>
      </c>
    </row>
    <row r="573" spans="1:4" x14ac:dyDescent="0.3">
      <c r="A573" s="21" t="str">
        <f t="shared" si="8"/>
        <v>júl</v>
      </c>
      <c r="B573" s="22">
        <v>45477</v>
      </c>
      <c r="C573" s="21" t="s">
        <v>8</v>
      </c>
      <c r="D573" s="21">
        <v>31.61</v>
      </c>
    </row>
    <row r="574" spans="1:4" x14ac:dyDescent="0.3">
      <c r="A574" s="21" t="str">
        <f t="shared" si="8"/>
        <v>júl</v>
      </c>
      <c r="B574" s="22">
        <v>45477</v>
      </c>
      <c r="C574" s="21" t="s">
        <v>3</v>
      </c>
      <c r="D574" s="21">
        <v>11.39</v>
      </c>
    </row>
    <row r="575" spans="1:4" x14ac:dyDescent="0.3">
      <c r="A575" s="21" t="str">
        <f t="shared" si="8"/>
        <v>júl</v>
      </c>
      <c r="B575" s="22">
        <v>45477</v>
      </c>
      <c r="C575" s="21" t="s">
        <v>3</v>
      </c>
      <c r="D575" s="21">
        <v>11.04</v>
      </c>
    </row>
    <row r="576" spans="1:4" x14ac:dyDescent="0.3">
      <c r="A576" s="21" t="str">
        <f t="shared" si="8"/>
        <v>júl</v>
      </c>
      <c r="B576" s="22">
        <v>45478</v>
      </c>
      <c r="C576" s="21" t="s">
        <v>11</v>
      </c>
      <c r="D576" s="21">
        <v>33.700000000000003</v>
      </c>
    </row>
    <row r="577" spans="1:4" x14ac:dyDescent="0.3">
      <c r="A577" s="21" t="str">
        <f t="shared" si="8"/>
        <v>júl</v>
      </c>
      <c r="B577" s="22">
        <v>45478</v>
      </c>
      <c r="C577" s="21" t="s">
        <v>6</v>
      </c>
      <c r="D577" s="21">
        <v>169.41</v>
      </c>
    </row>
    <row r="578" spans="1:4" x14ac:dyDescent="0.3">
      <c r="A578" s="21" t="str">
        <f t="shared" si="8"/>
        <v>júl</v>
      </c>
      <c r="B578" s="22">
        <v>45478</v>
      </c>
      <c r="C578" s="21" t="s">
        <v>9</v>
      </c>
      <c r="D578" s="21">
        <v>118.62</v>
      </c>
    </row>
    <row r="579" spans="1:4" x14ac:dyDescent="0.3">
      <c r="A579" s="21" t="str">
        <f t="shared" si="8"/>
        <v>júl</v>
      </c>
      <c r="B579" s="22">
        <v>45478</v>
      </c>
      <c r="C579" s="21" t="s">
        <v>3</v>
      </c>
      <c r="D579" s="21">
        <v>12.84</v>
      </c>
    </row>
    <row r="580" spans="1:4" x14ac:dyDescent="0.3">
      <c r="A580" s="21" t="str">
        <f t="shared" ref="A580:A643" si="9">TEXT(B580,"mmmm")</f>
        <v>júl</v>
      </c>
      <c r="B580" s="22">
        <v>45479</v>
      </c>
      <c r="C580" s="21" t="s">
        <v>8</v>
      </c>
      <c r="D580" s="21">
        <v>45.89</v>
      </c>
    </row>
    <row r="581" spans="1:4" x14ac:dyDescent="0.3">
      <c r="A581" s="21" t="str">
        <f t="shared" si="9"/>
        <v>júl</v>
      </c>
      <c r="B581" s="22">
        <v>45481</v>
      </c>
      <c r="C581" s="21" t="s">
        <v>4</v>
      </c>
      <c r="D581" s="21">
        <v>33.26</v>
      </c>
    </row>
    <row r="582" spans="1:4" x14ac:dyDescent="0.3">
      <c r="A582" s="21" t="str">
        <f t="shared" si="9"/>
        <v>júl</v>
      </c>
      <c r="B582" s="22">
        <v>45481</v>
      </c>
      <c r="C582" s="21" t="s">
        <v>3</v>
      </c>
      <c r="D582" s="21">
        <v>11.92</v>
      </c>
    </row>
    <row r="583" spans="1:4" x14ac:dyDescent="0.3">
      <c r="A583" s="21" t="str">
        <f t="shared" si="9"/>
        <v>júl</v>
      </c>
      <c r="B583" s="22">
        <v>45481</v>
      </c>
      <c r="C583" s="21" t="s">
        <v>8</v>
      </c>
      <c r="D583" s="21">
        <v>36.04</v>
      </c>
    </row>
    <row r="584" spans="1:4" x14ac:dyDescent="0.3">
      <c r="A584" s="21" t="str">
        <f t="shared" si="9"/>
        <v>júl</v>
      </c>
      <c r="B584" s="22">
        <v>45482</v>
      </c>
      <c r="C584" s="21" t="s">
        <v>9</v>
      </c>
      <c r="D584" s="21">
        <v>128.74</v>
      </c>
    </row>
    <row r="585" spans="1:4" x14ac:dyDescent="0.3">
      <c r="A585" s="21" t="str">
        <f t="shared" si="9"/>
        <v>júl</v>
      </c>
      <c r="B585" s="22">
        <v>45482</v>
      </c>
      <c r="C585" s="21" t="s">
        <v>3</v>
      </c>
      <c r="D585" s="21">
        <v>12.14</v>
      </c>
    </row>
    <row r="586" spans="1:4" x14ac:dyDescent="0.3">
      <c r="A586" s="21" t="str">
        <f t="shared" si="9"/>
        <v>júl</v>
      </c>
      <c r="B586" s="22">
        <v>45482</v>
      </c>
      <c r="C586" s="21" t="s">
        <v>11</v>
      </c>
      <c r="D586" s="21">
        <v>37.57</v>
      </c>
    </row>
    <row r="587" spans="1:4" x14ac:dyDescent="0.3">
      <c r="A587" s="21" t="str">
        <f t="shared" si="9"/>
        <v>júl</v>
      </c>
      <c r="B587" s="22">
        <v>45483</v>
      </c>
      <c r="C587" s="21" t="s">
        <v>6</v>
      </c>
      <c r="D587" s="21">
        <v>135.19999999999999</v>
      </c>
    </row>
    <row r="588" spans="1:4" x14ac:dyDescent="0.3">
      <c r="A588" s="21" t="str">
        <f t="shared" si="9"/>
        <v>júl</v>
      </c>
      <c r="B588" s="22">
        <v>45483</v>
      </c>
      <c r="C588" s="21" t="s">
        <v>8</v>
      </c>
      <c r="D588" s="21">
        <v>37.99</v>
      </c>
    </row>
    <row r="589" spans="1:4" x14ac:dyDescent="0.3">
      <c r="A589" s="21" t="str">
        <f t="shared" si="9"/>
        <v>júl</v>
      </c>
      <c r="B589" s="22">
        <v>45483</v>
      </c>
      <c r="C589" s="21" t="s">
        <v>3</v>
      </c>
      <c r="D589" s="21">
        <v>9.14</v>
      </c>
    </row>
    <row r="590" spans="1:4" x14ac:dyDescent="0.3">
      <c r="A590" s="21" t="str">
        <f t="shared" si="9"/>
        <v>júl</v>
      </c>
      <c r="B590" s="22">
        <v>45484</v>
      </c>
      <c r="C590" s="21" t="s">
        <v>4</v>
      </c>
      <c r="D590" s="21">
        <v>36.44</v>
      </c>
    </row>
    <row r="591" spans="1:4" x14ac:dyDescent="0.3">
      <c r="A591" s="21" t="str">
        <f t="shared" si="9"/>
        <v>júl</v>
      </c>
      <c r="B591" s="22">
        <v>45484</v>
      </c>
      <c r="C591" s="21" t="s">
        <v>3</v>
      </c>
      <c r="D591" s="21">
        <v>12.71</v>
      </c>
    </row>
    <row r="592" spans="1:4" x14ac:dyDescent="0.3">
      <c r="A592" s="21" t="str">
        <f t="shared" si="9"/>
        <v>júl</v>
      </c>
      <c r="B592" s="22">
        <v>45485</v>
      </c>
      <c r="C592" s="21" t="s">
        <v>8</v>
      </c>
      <c r="D592" s="21">
        <v>40.14</v>
      </c>
    </row>
    <row r="593" spans="1:4" x14ac:dyDescent="0.3">
      <c r="A593" s="21" t="str">
        <f t="shared" si="9"/>
        <v>júl</v>
      </c>
      <c r="B593" s="22">
        <v>45485</v>
      </c>
      <c r="C593" s="21" t="s">
        <v>9</v>
      </c>
      <c r="D593" s="21">
        <v>154.61000000000001</v>
      </c>
    </row>
    <row r="594" spans="1:4" x14ac:dyDescent="0.3">
      <c r="A594" s="21" t="str">
        <f t="shared" si="9"/>
        <v>júl</v>
      </c>
      <c r="B594" s="22">
        <v>45485</v>
      </c>
      <c r="C594" s="21" t="s">
        <v>6</v>
      </c>
      <c r="D594" s="21">
        <v>175.48</v>
      </c>
    </row>
    <row r="595" spans="1:4" x14ac:dyDescent="0.3">
      <c r="A595" s="21" t="str">
        <f t="shared" si="9"/>
        <v>júl</v>
      </c>
      <c r="B595" s="22">
        <v>45485</v>
      </c>
      <c r="C595" s="21" t="s">
        <v>11</v>
      </c>
      <c r="D595" s="21">
        <v>36.25</v>
      </c>
    </row>
    <row r="596" spans="1:4" x14ac:dyDescent="0.3">
      <c r="A596" s="21" t="str">
        <f t="shared" si="9"/>
        <v>júl</v>
      </c>
      <c r="B596" s="22">
        <v>45486</v>
      </c>
      <c r="C596" s="21" t="s">
        <v>8</v>
      </c>
      <c r="D596" s="21">
        <v>31.97</v>
      </c>
    </row>
    <row r="597" spans="1:4" x14ac:dyDescent="0.3">
      <c r="A597" s="21" t="str">
        <f t="shared" si="9"/>
        <v>júl</v>
      </c>
      <c r="B597" s="22">
        <v>45486</v>
      </c>
      <c r="C597" s="21" t="s">
        <v>3</v>
      </c>
      <c r="D597" s="21">
        <v>12.91</v>
      </c>
    </row>
    <row r="598" spans="1:4" x14ac:dyDescent="0.3">
      <c r="A598" s="21" t="str">
        <f t="shared" si="9"/>
        <v>júl</v>
      </c>
      <c r="B598" s="22">
        <v>45486</v>
      </c>
      <c r="C598" s="21" t="s">
        <v>9</v>
      </c>
      <c r="D598" s="21">
        <v>66.260000000000005</v>
      </c>
    </row>
    <row r="599" spans="1:4" x14ac:dyDescent="0.3">
      <c r="A599" s="21" t="str">
        <f t="shared" si="9"/>
        <v>júl</v>
      </c>
      <c r="B599" s="22">
        <v>45488</v>
      </c>
      <c r="C599" s="21" t="s">
        <v>3</v>
      </c>
      <c r="D599" s="21">
        <v>12.1</v>
      </c>
    </row>
    <row r="600" spans="1:4" x14ac:dyDescent="0.3">
      <c r="A600" s="21" t="str">
        <f t="shared" si="9"/>
        <v>júl</v>
      </c>
      <c r="B600" s="22">
        <v>45488</v>
      </c>
      <c r="C600" s="21" t="s">
        <v>3</v>
      </c>
      <c r="D600" s="21">
        <v>12.51</v>
      </c>
    </row>
    <row r="601" spans="1:4" x14ac:dyDescent="0.3">
      <c r="A601" s="21" t="str">
        <f t="shared" si="9"/>
        <v>júl</v>
      </c>
      <c r="B601" s="22">
        <v>45489</v>
      </c>
      <c r="C601" s="21" t="s">
        <v>4</v>
      </c>
      <c r="D601" s="21">
        <v>33.49</v>
      </c>
    </row>
    <row r="602" spans="1:4" x14ac:dyDescent="0.3">
      <c r="A602" s="21" t="str">
        <f t="shared" si="9"/>
        <v>júl</v>
      </c>
      <c r="B602" s="22">
        <v>45489</v>
      </c>
      <c r="C602" s="21" t="s">
        <v>11</v>
      </c>
      <c r="D602" s="21">
        <v>37</v>
      </c>
    </row>
    <row r="603" spans="1:4" x14ac:dyDescent="0.3">
      <c r="A603" s="21" t="str">
        <f t="shared" si="9"/>
        <v>júl</v>
      </c>
      <c r="B603" s="22">
        <v>45489</v>
      </c>
      <c r="C603" s="21" t="s">
        <v>8</v>
      </c>
      <c r="D603" s="21">
        <v>35.04</v>
      </c>
    </row>
    <row r="604" spans="1:4" x14ac:dyDescent="0.3">
      <c r="A604" s="21" t="str">
        <f t="shared" si="9"/>
        <v>júl</v>
      </c>
      <c r="B604" s="22">
        <v>45489</v>
      </c>
      <c r="C604" s="21" t="s">
        <v>3</v>
      </c>
      <c r="D604" s="21">
        <v>12.8</v>
      </c>
    </row>
    <row r="605" spans="1:4" x14ac:dyDescent="0.3">
      <c r="A605" s="21" t="str">
        <f t="shared" si="9"/>
        <v>júl</v>
      </c>
      <c r="B605" s="22">
        <v>45489</v>
      </c>
      <c r="C605" s="21" t="s">
        <v>6</v>
      </c>
      <c r="D605" s="21">
        <v>175.75</v>
      </c>
    </row>
    <row r="606" spans="1:4" x14ac:dyDescent="0.3">
      <c r="A606" s="21" t="str">
        <f t="shared" si="9"/>
        <v>júl</v>
      </c>
      <c r="B606" s="22">
        <v>45489</v>
      </c>
      <c r="C606" s="21" t="s">
        <v>9</v>
      </c>
      <c r="D606" s="21">
        <v>108.18</v>
      </c>
    </row>
    <row r="607" spans="1:4" x14ac:dyDescent="0.3">
      <c r="A607" s="21" t="str">
        <f t="shared" si="9"/>
        <v>júl</v>
      </c>
      <c r="B607" s="22">
        <v>45489</v>
      </c>
      <c r="C607" s="21" t="s">
        <v>3</v>
      </c>
      <c r="D607" s="21">
        <v>10.25</v>
      </c>
    </row>
    <row r="608" spans="1:4" x14ac:dyDescent="0.3">
      <c r="A608" s="21" t="str">
        <f t="shared" si="9"/>
        <v>júl</v>
      </c>
      <c r="B608" s="22">
        <v>45490</v>
      </c>
      <c r="C608" s="21" t="s">
        <v>7</v>
      </c>
      <c r="D608" s="21">
        <v>72.78</v>
      </c>
    </row>
    <row r="609" spans="1:4" x14ac:dyDescent="0.3">
      <c r="A609" s="21" t="str">
        <f t="shared" si="9"/>
        <v>júl</v>
      </c>
      <c r="B609" s="22">
        <v>45490</v>
      </c>
      <c r="C609" s="21" t="s">
        <v>8</v>
      </c>
      <c r="D609" s="21">
        <v>31.12</v>
      </c>
    </row>
    <row r="610" spans="1:4" x14ac:dyDescent="0.3">
      <c r="A610" s="21" t="str">
        <f t="shared" si="9"/>
        <v>júl</v>
      </c>
      <c r="B610" s="22">
        <v>45490</v>
      </c>
      <c r="C610" s="21" t="s">
        <v>3</v>
      </c>
      <c r="D610" s="21">
        <v>12.39</v>
      </c>
    </row>
    <row r="611" spans="1:4" x14ac:dyDescent="0.3">
      <c r="A611" s="21" t="str">
        <f t="shared" si="9"/>
        <v>júl</v>
      </c>
      <c r="B611" s="22">
        <v>45490</v>
      </c>
      <c r="C611" s="21" t="s">
        <v>11</v>
      </c>
      <c r="D611" s="21">
        <v>39.659999999999997</v>
      </c>
    </row>
    <row r="612" spans="1:4" x14ac:dyDescent="0.3">
      <c r="A612" s="21" t="str">
        <f t="shared" si="9"/>
        <v>júl</v>
      </c>
      <c r="B612" s="22">
        <v>45490</v>
      </c>
      <c r="C612" s="21" t="s">
        <v>3</v>
      </c>
      <c r="D612" s="21">
        <v>12.3</v>
      </c>
    </row>
    <row r="613" spans="1:4" x14ac:dyDescent="0.3">
      <c r="A613" s="21" t="str">
        <f t="shared" si="9"/>
        <v>júl</v>
      </c>
      <c r="B613" s="22">
        <v>45491</v>
      </c>
      <c r="C613" s="21" t="s">
        <v>3</v>
      </c>
      <c r="D613" s="21">
        <v>10.34</v>
      </c>
    </row>
    <row r="614" spans="1:4" x14ac:dyDescent="0.3">
      <c r="A614" s="21" t="str">
        <f t="shared" si="9"/>
        <v>júl</v>
      </c>
      <c r="B614" s="22">
        <v>45491</v>
      </c>
      <c r="C614" s="21" t="s">
        <v>4</v>
      </c>
      <c r="D614" s="21">
        <v>32.369999999999997</v>
      </c>
    </row>
    <row r="615" spans="1:4" x14ac:dyDescent="0.3">
      <c r="A615" s="21" t="str">
        <f t="shared" si="9"/>
        <v>júl</v>
      </c>
      <c r="B615" s="22">
        <v>45491</v>
      </c>
      <c r="C615" s="21" t="s">
        <v>8</v>
      </c>
      <c r="D615" s="21">
        <v>30.54</v>
      </c>
    </row>
    <row r="616" spans="1:4" x14ac:dyDescent="0.3">
      <c r="A616" s="21" t="str">
        <f t="shared" si="9"/>
        <v>júl</v>
      </c>
      <c r="B616" s="22">
        <v>45491</v>
      </c>
      <c r="C616" s="21" t="s">
        <v>9</v>
      </c>
      <c r="D616" s="21">
        <v>123.52</v>
      </c>
    </row>
    <row r="617" spans="1:4" x14ac:dyDescent="0.3">
      <c r="A617" s="21" t="str">
        <f t="shared" si="9"/>
        <v>júl</v>
      </c>
      <c r="B617" s="22">
        <v>45491</v>
      </c>
      <c r="C617" s="21" t="s">
        <v>3</v>
      </c>
      <c r="D617" s="21">
        <v>12.37</v>
      </c>
    </row>
    <row r="618" spans="1:4" x14ac:dyDescent="0.3">
      <c r="A618" s="21" t="str">
        <f t="shared" si="9"/>
        <v>júl</v>
      </c>
      <c r="B618" s="22">
        <v>45492</v>
      </c>
      <c r="C618" s="21" t="s">
        <v>11</v>
      </c>
      <c r="D618" s="21">
        <v>40.03</v>
      </c>
    </row>
    <row r="619" spans="1:4" x14ac:dyDescent="0.3">
      <c r="A619" s="21" t="str">
        <f t="shared" si="9"/>
        <v>júl</v>
      </c>
      <c r="B619" s="22">
        <v>45492</v>
      </c>
      <c r="C619" s="21" t="s">
        <v>3</v>
      </c>
      <c r="D619" s="21">
        <v>11.98</v>
      </c>
    </row>
    <row r="620" spans="1:4" x14ac:dyDescent="0.3">
      <c r="A620" s="21" t="str">
        <f t="shared" si="9"/>
        <v>júl</v>
      </c>
      <c r="B620" s="22">
        <v>45492</v>
      </c>
      <c r="C620" s="21" t="s">
        <v>3</v>
      </c>
      <c r="D620" s="21">
        <v>12.24</v>
      </c>
    </row>
    <row r="621" spans="1:4" x14ac:dyDescent="0.3">
      <c r="A621" s="21" t="str">
        <f t="shared" si="9"/>
        <v>júl</v>
      </c>
      <c r="B621" s="22">
        <v>45493</v>
      </c>
      <c r="C621" s="21" t="s">
        <v>8</v>
      </c>
      <c r="D621" s="21">
        <v>42.55</v>
      </c>
    </row>
    <row r="622" spans="1:4" x14ac:dyDescent="0.3">
      <c r="A622" s="21" t="str">
        <f t="shared" si="9"/>
        <v>júl</v>
      </c>
      <c r="B622" s="22">
        <v>45493</v>
      </c>
      <c r="C622" s="21" t="s">
        <v>7</v>
      </c>
      <c r="D622" s="21">
        <v>76.959999999999994</v>
      </c>
    </row>
    <row r="623" spans="1:4" x14ac:dyDescent="0.3">
      <c r="A623" s="21" t="str">
        <f t="shared" si="9"/>
        <v>júl</v>
      </c>
      <c r="B623" s="22">
        <v>45493</v>
      </c>
      <c r="C623" s="21" t="s">
        <v>7</v>
      </c>
      <c r="D623" s="21">
        <v>15.05</v>
      </c>
    </row>
    <row r="624" spans="1:4" x14ac:dyDescent="0.3">
      <c r="A624" s="21" t="str">
        <f t="shared" si="9"/>
        <v>júl</v>
      </c>
      <c r="B624" s="22">
        <v>45493</v>
      </c>
      <c r="C624" s="21" t="s">
        <v>3</v>
      </c>
      <c r="D624" s="21">
        <v>12.89</v>
      </c>
    </row>
    <row r="625" spans="1:4" x14ac:dyDescent="0.3">
      <c r="A625" s="21" t="str">
        <f t="shared" si="9"/>
        <v>júl</v>
      </c>
      <c r="B625" s="22">
        <v>45495</v>
      </c>
      <c r="C625" s="21" t="s">
        <v>6</v>
      </c>
      <c r="D625" s="21">
        <v>178.94</v>
      </c>
    </row>
    <row r="626" spans="1:4" x14ac:dyDescent="0.3">
      <c r="A626" s="21" t="str">
        <f t="shared" si="9"/>
        <v>júl</v>
      </c>
      <c r="B626" s="22">
        <v>45495</v>
      </c>
      <c r="C626" s="21" t="s">
        <v>3</v>
      </c>
      <c r="D626" s="21">
        <v>13.09</v>
      </c>
    </row>
    <row r="627" spans="1:4" x14ac:dyDescent="0.3">
      <c r="A627" s="21" t="str">
        <f t="shared" si="9"/>
        <v>júl</v>
      </c>
      <c r="B627" s="22">
        <v>45495</v>
      </c>
      <c r="C627" s="21" t="s">
        <v>11</v>
      </c>
      <c r="D627" s="21">
        <v>34.81</v>
      </c>
    </row>
    <row r="628" spans="1:4" x14ac:dyDescent="0.3">
      <c r="A628" s="21" t="str">
        <f t="shared" si="9"/>
        <v>júl</v>
      </c>
      <c r="B628" s="22">
        <v>45495</v>
      </c>
      <c r="C628" s="21" t="s">
        <v>3</v>
      </c>
      <c r="D628" s="21">
        <v>10.31</v>
      </c>
    </row>
    <row r="629" spans="1:4" x14ac:dyDescent="0.3">
      <c r="A629" s="21" t="str">
        <f t="shared" si="9"/>
        <v>júl</v>
      </c>
      <c r="B629" s="22">
        <v>45496</v>
      </c>
      <c r="C629" s="21" t="s">
        <v>7</v>
      </c>
      <c r="D629" s="21">
        <v>70.069999999999993</v>
      </c>
    </row>
    <row r="630" spans="1:4" x14ac:dyDescent="0.3">
      <c r="A630" s="21" t="str">
        <f t="shared" si="9"/>
        <v>júl</v>
      </c>
      <c r="B630" s="22">
        <v>45496</v>
      </c>
      <c r="C630" s="21" t="s">
        <v>8</v>
      </c>
      <c r="D630" s="21">
        <v>37.69</v>
      </c>
    </row>
    <row r="631" spans="1:4" x14ac:dyDescent="0.3">
      <c r="A631" s="21" t="str">
        <f t="shared" si="9"/>
        <v>júl</v>
      </c>
      <c r="B631" s="22">
        <v>45496</v>
      </c>
      <c r="C631" s="21" t="s">
        <v>4</v>
      </c>
      <c r="D631" s="21">
        <v>33.76</v>
      </c>
    </row>
    <row r="632" spans="1:4" x14ac:dyDescent="0.3">
      <c r="A632" s="21" t="str">
        <f t="shared" si="9"/>
        <v>júl</v>
      </c>
      <c r="B632" s="22">
        <v>45496</v>
      </c>
      <c r="C632" s="21" t="s">
        <v>3</v>
      </c>
      <c r="D632" s="21">
        <v>11.32</v>
      </c>
    </row>
    <row r="633" spans="1:4" x14ac:dyDescent="0.3">
      <c r="A633" s="21" t="str">
        <f t="shared" si="9"/>
        <v>júl</v>
      </c>
      <c r="B633" s="22">
        <v>45496</v>
      </c>
      <c r="C633" s="21" t="s">
        <v>10</v>
      </c>
      <c r="D633" s="21">
        <v>17.05</v>
      </c>
    </row>
    <row r="634" spans="1:4" x14ac:dyDescent="0.3">
      <c r="A634" s="21" t="str">
        <f t="shared" si="9"/>
        <v>júl</v>
      </c>
      <c r="B634" s="22">
        <v>45496</v>
      </c>
      <c r="C634" s="21" t="s">
        <v>3</v>
      </c>
      <c r="D634" s="21">
        <v>11.48</v>
      </c>
    </row>
    <row r="635" spans="1:4" x14ac:dyDescent="0.3">
      <c r="A635" s="21" t="str">
        <f t="shared" si="9"/>
        <v>júl</v>
      </c>
      <c r="B635" s="22">
        <v>45496</v>
      </c>
      <c r="C635" s="21" t="s">
        <v>11</v>
      </c>
      <c r="D635" s="21">
        <v>37.06</v>
      </c>
    </row>
    <row r="636" spans="1:4" x14ac:dyDescent="0.3">
      <c r="A636" s="21" t="str">
        <f t="shared" si="9"/>
        <v>júl</v>
      </c>
      <c r="B636" s="22">
        <v>45497</v>
      </c>
      <c r="C636" s="21" t="s">
        <v>7</v>
      </c>
      <c r="D636" s="21">
        <v>61.09</v>
      </c>
    </row>
    <row r="637" spans="1:4" x14ac:dyDescent="0.3">
      <c r="A637" s="21" t="str">
        <f t="shared" si="9"/>
        <v>júl</v>
      </c>
      <c r="B637" s="22">
        <v>45497</v>
      </c>
      <c r="C637" s="21" t="s">
        <v>3</v>
      </c>
      <c r="D637" s="21">
        <v>12.93</v>
      </c>
    </row>
    <row r="638" spans="1:4" x14ac:dyDescent="0.3">
      <c r="A638" s="21" t="str">
        <f t="shared" si="9"/>
        <v>júl</v>
      </c>
      <c r="B638" s="22">
        <v>45497</v>
      </c>
      <c r="C638" s="21" t="s">
        <v>8</v>
      </c>
      <c r="D638" s="21">
        <v>37.01</v>
      </c>
    </row>
    <row r="639" spans="1:4" x14ac:dyDescent="0.3">
      <c r="A639" s="21" t="str">
        <f t="shared" si="9"/>
        <v>júl</v>
      </c>
      <c r="B639" s="22">
        <v>45497</v>
      </c>
      <c r="C639" s="21" t="s">
        <v>3</v>
      </c>
      <c r="D639" s="21">
        <v>11.58</v>
      </c>
    </row>
    <row r="640" spans="1:4" x14ac:dyDescent="0.3">
      <c r="A640" s="21" t="str">
        <f t="shared" si="9"/>
        <v>júl</v>
      </c>
      <c r="B640" s="22">
        <v>45498</v>
      </c>
      <c r="C640" s="21" t="s">
        <v>6</v>
      </c>
      <c r="D640" s="21">
        <v>151.54</v>
      </c>
    </row>
    <row r="641" spans="1:4" x14ac:dyDescent="0.3">
      <c r="A641" s="21" t="str">
        <f t="shared" si="9"/>
        <v>júl</v>
      </c>
      <c r="B641" s="22">
        <v>45498</v>
      </c>
      <c r="C641" s="21" t="s">
        <v>8</v>
      </c>
      <c r="D641" s="21">
        <v>30.64</v>
      </c>
    </row>
    <row r="642" spans="1:4" x14ac:dyDescent="0.3">
      <c r="A642" s="21" t="str">
        <f t="shared" si="9"/>
        <v>júl</v>
      </c>
      <c r="B642" s="22">
        <v>45498</v>
      </c>
      <c r="C642" s="21" t="s">
        <v>11</v>
      </c>
      <c r="D642" s="21">
        <v>39.700000000000003</v>
      </c>
    </row>
    <row r="643" spans="1:4" x14ac:dyDescent="0.3">
      <c r="A643" s="21" t="str">
        <f t="shared" si="9"/>
        <v>júl</v>
      </c>
      <c r="B643" s="22">
        <v>45498</v>
      </c>
      <c r="C643" s="21" t="s">
        <v>3</v>
      </c>
      <c r="D643" s="21">
        <v>13.94</v>
      </c>
    </row>
    <row r="644" spans="1:4" x14ac:dyDescent="0.3">
      <c r="A644" s="21" t="str">
        <f t="shared" ref="A644:A707" si="10">TEXT(B644,"mmmm")</f>
        <v>júl</v>
      </c>
      <c r="B644" s="22">
        <v>45499</v>
      </c>
      <c r="C644" s="21" t="s">
        <v>3</v>
      </c>
      <c r="D644" s="21">
        <v>10.75</v>
      </c>
    </row>
    <row r="645" spans="1:4" x14ac:dyDescent="0.3">
      <c r="A645" s="21" t="str">
        <f t="shared" si="10"/>
        <v>júl</v>
      </c>
      <c r="B645" s="22">
        <v>45499</v>
      </c>
      <c r="C645" s="21" t="s">
        <v>3</v>
      </c>
      <c r="D645" s="21">
        <v>12.74</v>
      </c>
    </row>
    <row r="646" spans="1:4" x14ac:dyDescent="0.3">
      <c r="A646" s="21" t="str">
        <f t="shared" si="10"/>
        <v>júl</v>
      </c>
      <c r="B646" s="22">
        <v>45500</v>
      </c>
      <c r="C646" s="21" t="s">
        <v>4</v>
      </c>
      <c r="D646" s="21">
        <v>32.700000000000003</v>
      </c>
    </row>
    <row r="647" spans="1:4" x14ac:dyDescent="0.3">
      <c r="A647" s="21" t="str">
        <f t="shared" si="10"/>
        <v>júl</v>
      </c>
      <c r="B647" s="22">
        <v>45500</v>
      </c>
      <c r="C647" s="21" t="s">
        <v>8</v>
      </c>
      <c r="D647" s="21">
        <v>37.950000000000003</v>
      </c>
    </row>
    <row r="648" spans="1:4" x14ac:dyDescent="0.3">
      <c r="A648" s="21" t="str">
        <f t="shared" si="10"/>
        <v>júl</v>
      </c>
      <c r="B648" s="22">
        <v>45500</v>
      </c>
      <c r="C648" s="21" t="s">
        <v>9</v>
      </c>
      <c r="D648" s="21">
        <v>118.79</v>
      </c>
    </row>
    <row r="649" spans="1:4" x14ac:dyDescent="0.3">
      <c r="A649" s="21" t="str">
        <f t="shared" si="10"/>
        <v>júl</v>
      </c>
      <c r="B649" s="22">
        <v>45502</v>
      </c>
      <c r="C649" s="21" t="s">
        <v>3</v>
      </c>
      <c r="D649" s="21">
        <v>12.33</v>
      </c>
    </row>
    <row r="650" spans="1:4" x14ac:dyDescent="0.3">
      <c r="A650" s="21" t="str">
        <f t="shared" si="10"/>
        <v>júl</v>
      </c>
      <c r="B650" s="22">
        <v>45502</v>
      </c>
      <c r="C650" s="21" t="s">
        <v>11</v>
      </c>
      <c r="D650" s="21">
        <v>34.94</v>
      </c>
    </row>
    <row r="651" spans="1:4" x14ac:dyDescent="0.3">
      <c r="A651" s="21" t="str">
        <f t="shared" si="10"/>
        <v>júl</v>
      </c>
      <c r="B651" s="22">
        <v>45502</v>
      </c>
      <c r="C651" s="21" t="s">
        <v>6</v>
      </c>
      <c r="D651" s="21">
        <v>131.76</v>
      </c>
    </row>
    <row r="652" spans="1:4" x14ac:dyDescent="0.3">
      <c r="A652" s="21" t="str">
        <f t="shared" si="10"/>
        <v>júl</v>
      </c>
      <c r="B652" s="22">
        <v>45502</v>
      </c>
      <c r="C652" s="21" t="s">
        <v>3</v>
      </c>
      <c r="D652" s="21">
        <v>9.07</v>
      </c>
    </row>
    <row r="653" spans="1:4" x14ac:dyDescent="0.3">
      <c r="A653" s="21" t="str">
        <f t="shared" si="10"/>
        <v>júl</v>
      </c>
      <c r="B653" s="22">
        <v>45503</v>
      </c>
      <c r="C653" s="21" t="s">
        <v>8</v>
      </c>
      <c r="D653" s="21">
        <v>41.68</v>
      </c>
    </row>
    <row r="654" spans="1:4" x14ac:dyDescent="0.3">
      <c r="A654" s="21" t="str">
        <f t="shared" si="10"/>
        <v>júl</v>
      </c>
      <c r="B654" s="22">
        <v>45503</v>
      </c>
      <c r="C654" s="21" t="s">
        <v>9</v>
      </c>
      <c r="D654" s="21">
        <v>138.37</v>
      </c>
    </row>
    <row r="655" spans="1:4" x14ac:dyDescent="0.3">
      <c r="A655" s="21" t="str">
        <f t="shared" si="10"/>
        <v>júl</v>
      </c>
      <c r="B655" s="22">
        <v>45503</v>
      </c>
      <c r="C655" s="21" t="s">
        <v>3</v>
      </c>
      <c r="D655" s="21">
        <v>11.44</v>
      </c>
    </row>
    <row r="656" spans="1:4" x14ac:dyDescent="0.3">
      <c r="A656" s="21" t="str">
        <f t="shared" si="10"/>
        <v>júl</v>
      </c>
      <c r="B656" s="22">
        <v>45503</v>
      </c>
      <c r="C656" s="21" t="s">
        <v>7</v>
      </c>
      <c r="D656" s="21">
        <v>95.77</v>
      </c>
    </row>
    <row r="657" spans="1:4" x14ac:dyDescent="0.3">
      <c r="A657" s="21" t="str">
        <f t="shared" si="10"/>
        <v>júl</v>
      </c>
      <c r="B657" s="22">
        <v>45503</v>
      </c>
      <c r="C657" s="21" t="s">
        <v>3</v>
      </c>
      <c r="D657" s="21">
        <v>12.32</v>
      </c>
    </row>
    <row r="658" spans="1:4" x14ac:dyDescent="0.3">
      <c r="A658" s="21" t="str">
        <f t="shared" si="10"/>
        <v>júl</v>
      </c>
      <c r="B658" s="22">
        <v>45504</v>
      </c>
      <c r="C658" s="21" t="s">
        <v>11</v>
      </c>
      <c r="D658" s="21">
        <v>34.57</v>
      </c>
    </row>
    <row r="659" spans="1:4" x14ac:dyDescent="0.3">
      <c r="A659" s="21" t="str">
        <f t="shared" si="10"/>
        <v>júl</v>
      </c>
      <c r="B659" s="22">
        <v>45504</v>
      </c>
      <c r="C659" s="21" t="s">
        <v>4</v>
      </c>
      <c r="D659" s="21">
        <v>33.159999999999997</v>
      </c>
    </row>
    <row r="660" spans="1:4" x14ac:dyDescent="0.3">
      <c r="A660" s="21" t="str">
        <f t="shared" si="10"/>
        <v>júl</v>
      </c>
      <c r="B660" s="22">
        <v>45504</v>
      </c>
      <c r="C660" s="21" t="s">
        <v>8</v>
      </c>
      <c r="D660" s="21">
        <v>31.04</v>
      </c>
    </row>
    <row r="661" spans="1:4" x14ac:dyDescent="0.3">
      <c r="A661" s="21" t="str">
        <f t="shared" si="10"/>
        <v>júl</v>
      </c>
      <c r="B661" s="22">
        <v>45504</v>
      </c>
      <c r="C661" s="21" t="s">
        <v>3</v>
      </c>
      <c r="D661" s="21">
        <v>8.59</v>
      </c>
    </row>
    <row r="662" spans="1:4" x14ac:dyDescent="0.3">
      <c r="A662" s="21" t="str">
        <f t="shared" si="10"/>
        <v>júl</v>
      </c>
      <c r="B662" s="22">
        <v>45504</v>
      </c>
      <c r="C662" s="21" t="s">
        <v>9</v>
      </c>
      <c r="D662" s="21">
        <v>126.56</v>
      </c>
    </row>
    <row r="663" spans="1:4" x14ac:dyDescent="0.3">
      <c r="A663" s="21" t="str">
        <f t="shared" si="10"/>
        <v>júl</v>
      </c>
      <c r="B663" s="22">
        <v>45504</v>
      </c>
      <c r="C663" s="21" t="s">
        <v>3</v>
      </c>
      <c r="D663" s="21">
        <v>7.4</v>
      </c>
    </row>
    <row r="664" spans="1:4" x14ac:dyDescent="0.3">
      <c r="A664" s="21" t="str">
        <f t="shared" si="10"/>
        <v>august</v>
      </c>
      <c r="B664" s="22">
        <v>45505</v>
      </c>
      <c r="C664" s="21" t="s">
        <v>8</v>
      </c>
      <c r="D664" s="21">
        <v>32.1</v>
      </c>
    </row>
    <row r="665" spans="1:4" x14ac:dyDescent="0.3">
      <c r="A665" s="21" t="str">
        <f t="shared" si="10"/>
        <v>august</v>
      </c>
      <c r="B665" s="22">
        <v>45505</v>
      </c>
      <c r="C665" s="21" t="s">
        <v>9</v>
      </c>
      <c r="D665" s="21">
        <v>118.55</v>
      </c>
    </row>
    <row r="666" spans="1:4" x14ac:dyDescent="0.3">
      <c r="A666" s="21" t="str">
        <f t="shared" si="10"/>
        <v>august</v>
      </c>
      <c r="B666" s="22">
        <v>45505</v>
      </c>
      <c r="C666" s="21" t="s">
        <v>3</v>
      </c>
      <c r="D666" s="21">
        <v>7.65</v>
      </c>
    </row>
    <row r="667" spans="1:4" x14ac:dyDescent="0.3">
      <c r="A667" s="21" t="str">
        <f t="shared" si="10"/>
        <v>august</v>
      </c>
      <c r="B667" s="22">
        <v>45506</v>
      </c>
      <c r="C667" s="21" t="s">
        <v>11</v>
      </c>
      <c r="D667" s="21">
        <v>37.79</v>
      </c>
    </row>
    <row r="668" spans="1:4" x14ac:dyDescent="0.3">
      <c r="A668" s="21" t="str">
        <f t="shared" si="10"/>
        <v>august</v>
      </c>
      <c r="B668" s="22">
        <v>45506</v>
      </c>
      <c r="C668" s="21" t="s">
        <v>3</v>
      </c>
      <c r="D668" s="21">
        <v>11.8</v>
      </c>
    </row>
    <row r="669" spans="1:4" x14ac:dyDescent="0.3">
      <c r="A669" s="21" t="str">
        <f t="shared" si="10"/>
        <v>august</v>
      </c>
      <c r="B669" s="22">
        <v>45506</v>
      </c>
      <c r="C669" s="21" t="s">
        <v>10</v>
      </c>
      <c r="D669" s="21">
        <v>28.26</v>
      </c>
    </row>
    <row r="670" spans="1:4" x14ac:dyDescent="0.3">
      <c r="A670" s="21" t="str">
        <f t="shared" si="10"/>
        <v>august</v>
      </c>
      <c r="B670" s="22">
        <v>45506</v>
      </c>
      <c r="C670" s="21" t="s">
        <v>5</v>
      </c>
      <c r="D670" s="21">
        <v>34.03</v>
      </c>
    </row>
    <row r="671" spans="1:4" x14ac:dyDescent="0.3">
      <c r="A671" s="21" t="str">
        <f t="shared" si="10"/>
        <v>august</v>
      </c>
      <c r="B671" s="22">
        <v>45506</v>
      </c>
      <c r="C671" s="21" t="s">
        <v>9</v>
      </c>
      <c r="D671" s="21">
        <v>96</v>
      </c>
    </row>
    <row r="672" spans="1:4" x14ac:dyDescent="0.3">
      <c r="A672" s="21" t="str">
        <f t="shared" si="10"/>
        <v>august</v>
      </c>
      <c r="B672" s="22">
        <v>45506</v>
      </c>
      <c r="C672" s="21" t="s">
        <v>3</v>
      </c>
      <c r="D672" s="21">
        <v>11.29</v>
      </c>
    </row>
    <row r="673" spans="1:4" x14ac:dyDescent="0.3">
      <c r="A673" s="21" t="str">
        <f t="shared" si="10"/>
        <v>august</v>
      </c>
      <c r="B673" s="22">
        <v>45507</v>
      </c>
      <c r="C673" s="21" t="s">
        <v>8</v>
      </c>
      <c r="D673" s="21">
        <v>37.82</v>
      </c>
    </row>
    <row r="674" spans="1:4" x14ac:dyDescent="0.3">
      <c r="A674" s="21" t="str">
        <f t="shared" si="10"/>
        <v>august</v>
      </c>
      <c r="B674" s="22">
        <v>45507</v>
      </c>
      <c r="C674" s="21" t="s">
        <v>3</v>
      </c>
      <c r="D674" s="21">
        <v>12.8</v>
      </c>
    </row>
    <row r="675" spans="1:4" x14ac:dyDescent="0.3">
      <c r="A675" s="21" t="str">
        <f t="shared" si="10"/>
        <v>august</v>
      </c>
      <c r="B675" s="22">
        <v>45509</v>
      </c>
      <c r="C675" s="21" t="s">
        <v>9</v>
      </c>
      <c r="D675" s="21">
        <v>99.57</v>
      </c>
    </row>
    <row r="676" spans="1:4" x14ac:dyDescent="0.3">
      <c r="A676" s="21" t="str">
        <f t="shared" si="10"/>
        <v>august</v>
      </c>
      <c r="B676" s="22">
        <v>45509</v>
      </c>
      <c r="C676" s="21" t="s">
        <v>5</v>
      </c>
      <c r="D676" s="21">
        <v>35.39</v>
      </c>
    </row>
    <row r="677" spans="1:4" x14ac:dyDescent="0.3">
      <c r="A677" s="21" t="str">
        <f t="shared" si="10"/>
        <v>august</v>
      </c>
      <c r="B677" s="22">
        <v>45509</v>
      </c>
      <c r="C677" s="21" t="s">
        <v>3</v>
      </c>
      <c r="D677" s="21">
        <v>12.56</v>
      </c>
    </row>
    <row r="678" spans="1:4" x14ac:dyDescent="0.3">
      <c r="A678" s="21" t="str">
        <f t="shared" si="10"/>
        <v>august</v>
      </c>
      <c r="B678" s="22">
        <v>45510</v>
      </c>
      <c r="C678" s="21" t="s">
        <v>4</v>
      </c>
      <c r="D678" s="21">
        <v>33.770000000000003</v>
      </c>
    </row>
    <row r="679" spans="1:4" x14ac:dyDescent="0.3">
      <c r="A679" s="21" t="str">
        <f t="shared" si="10"/>
        <v>august</v>
      </c>
      <c r="B679" s="22">
        <v>45510</v>
      </c>
      <c r="C679" s="21" t="s">
        <v>5</v>
      </c>
      <c r="D679" s="21">
        <v>35.11</v>
      </c>
    </row>
    <row r="680" spans="1:4" x14ac:dyDescent="0.3">
      <c r="A680" s="21" t="str">
        <f t="shared" si="10"/>
        <v>august</v>
      </c>
      <c r="B680" s="22">
        <v>45510</v>
      </c>
      <c r="C680" s="21" t="s">
        <v>8</v>
      </c>
      <c r="D680" s="21">
        <v>35.950000000000003</v>
      </c>
    </row>
    <row r="681" spans="1:4" x14ac:dyDescent="0.3">
      <c r="A681" s="21" t="str">
        <f t="shared" si="10"/>
        <v>august</v>
      </c>
      <c r="B681" s="22">
        <v>45510</v>
      </c>
      <c r="C681" s="21" t="s">
        <v>10</v>
      </c>
      <c r="D681" s="21">
        <v>20.75</v>
      </c>
    </row>
    <row r="682" spans="1:4" x14ac:dyDescent="0.3">
      <c r="A682" s="21" t="str">
        <f t="shared" si="10"/>
        <v>august</v>
      </c>
      <c r="B682" s="22">
        <v>45510</v>
      </c>
      <c r="C682" s="21" t="s">
        <v>3</v>
      </c>
      <c r="D682" s="21">
        <v>12.13</v>
      </c>
    </row>
    <row r="683" spans="1:4" x14ac:dyDescent="0.3">
      <c r="A683" s="21" t="str">
        <f t="shared" si="10"/>
        <v>august</v>
      </c>
      <c r="B683" s="22">
        <v>45511</v>
      </c>
      <c r="C683" s="21" t="s">
        <v>3</v>
      </c>
      <c r="D683" s="21">
        <v>11.34</v>
      </c>
    </row>
    <row r="684" spans="1:4" x14ac:dyDescent="0.3">
      <c r="A684" s="21" t="str">
        <f t="shared" si="10"/>
        <v>august</v>
      </c>
      <c r="B684" s="22">
        <v>45511</v>
      </c>
      <c r="C684" s="21" t="s">
        <v>5</v>
      </c>
      <c r="D684" s="21">
        <v>31.24</v>
      </c>
    </row>
    <row r="685" spans="1:4" x14ac:dyDescent="0.3">
      <c r="A685" s="21" t="str">
        <f t="shared" si="10"/>
        <v>august</v>
      </c>
      <c r="B685" s="22">
        <v>45511</v>
      </c>
      <c r="C685" s="21" t="s">
        <v>6</v>
      </c>
      <c r="D685" s="21">
        <v>154.15</v>
      </c>
    </row>
    <row r="686" spans="1:4" x14ac:dyDescent="0.3">
      <c r="A686" s="21" t="str">
        <f t="shared" si="10"/>
        <v>august</v>
      </c>
      <c r="B686" s="22">
        <v>45511</v>
      </c>
      <c r="C686" s="21" t="s">
        <v>9</v>
      </c>
      <c r="D686" s="21">
        <v>96.12</v>
      </c>
    </row>
    <row r="687" spans="1:4" x14ac:dyDescent="0.3">
      <c r="A687" s="21" t="str">
        <f t="shared" si="10"/>
        <v>august</v>
      </c>
      <c r="B687" s="22">
        <v>45511</v>
      </c>
      <c r="C687" s="21" t="s">
        <v>7</v>
      </c>
      <c r="D687" s="21">
        <v>68.260000000000005</v>
      </c>
    </row>
    <row r="688" spans="1:4" x14ac:dyDescent="0.3">
      <c r="A688" s="21" t="str">
        <f t="shared" si="10"/>
        <v>august</v>
      </c>
      <c r="B688" s="22">
        <v>45511</v>
      </c>
      <c r="C688" s="21" t="s">
        <v>3</v>
      </c>
      <c r="D688" s="21">
        <v>12.89</v>
      </c>
    </row>
    <row r="689" spans="1:4" x14ac:dyDescent="0.3">
      <c r="A689" s="21" t="str">
        <f t="shared" si="10"/>
        <v>august</v>
      </c>
      <c r="B689" s="22">
        <v>45511</v>
      </c>
      <c r="C689" s="21" t="s">
        <v>8</v>
      </c>
      <c r="D689" s="21">
        <v>36.42</v>
      </c>
    </row>
    <row r="690" spans="1:4" x14ac:dyDescent="0.3">
      <c r="A690" s="21" t="str">
        <f t="shared" si="10"/>
        <v>august</v>
      </c>
      <c r="B690" s="22">
        <v>45512</v>
      </c>
      <c r="C690" s="21" t="s">
        <v>10</v>
      </c>
      <c r="D690" s="21">
        <v>25.22</v>
      </c>
    </row>
    <row r="691" spans="1:4" x14ac:dyDescent="0.3">
      <c r="A691" s="21" t="str">
        <f t="shared" si="10"/>
        <v>august</v>
      </c>
      <c r="B691" s="22">
        <v>45512</v>
      </c>
      <c r="C691" s="21" t="s">
        <v>7</v>
      </c>
      <c r="D691" s="21">
        <v>38.39</v>
      </c>
    </row>
    <row r="692" spans="1:4" x14ac:dyDescent="0.3">
      <c r="A692" s="21" t="str">
        <f t="shared" si="10"/>
        <v>august</v>
      </c>
      <c r="B692" s="22">
        <v>45512</v>
      </c>
      <c r="C692" s="21" t="s">
        <v>3</v>
      </c>
      <c r="D692" s="21">
        <v>12.02</v>
      </c>
    </row>
    <row r="693" spans="1:4" x14ac:dyDescent="0.3">
      <c r="A693" s="21" t="str">
        <f t="shared" si="10"/>
        <v>august</v>
      </c>
      <c r="B693" s="22">
        <v>45512</v>
      </c>
      <c r="C693" s="21" t="s">
        <v>5</v>
      </c>
      <c r="D693" s="21">
        <v>9.26</v>
      </c>
    </row>
    <row r="694" spans="1:4" x14ac:dyDescent="0.3">
      <c r="A694" s="21" t="str">
        <f t="shared" si="10"/>
        <v>august</v>
      </c>
      <c r="B694" s="22">
        <v>45513</v>
      </c>
      <c r="C694" s="21" t="s">
        <v>9</v>
      </c>
      <c r="D694" s="21">
        <v>114.2</v>
      </c>
    </row>
    <row r="695" spans="1:4" x14ac:dyDescent="0.3">
      <c r="A695" s="21" t="str">
        <f t="shared" si="10"/>
        <v>august</v>
      </c>
      <c r="B695" s="22">
        <v>45513</v>
      </c>
      <c r="C695" s="21" t="s">
        <v>3</v>
      </c>
      <c r="D695" s="21">
        <v>11.8</v>
      </c>
    </row>
    <row r="696" spans="1:4" x14ac:dyDescent="0.3">
      <c r="A696" s="21" t="str">
        <f t="shared" si="10"/>
        <v>august</v>
      </c>
      <c r="B696" s="22">
        <v>45513</v>
      </c>
      <c r="C696" s="21" t="s">
        <v>5</v>
      </c>
      <c r="D696" s="21">
        <v>24.78</v>
      </c>
    </row>
    <row r="697" spans="1:4" x14ac:dyDescent="0.3">
      <c r="A697" s="21" t="str">
        <f t="shared" si="10"/>
        <v>august</v>
      </c>
      <c r="B697" s="22">
        <v>45513</v>
      </c>
      <c r="C697" s="21" t="s">
        <v>8</v>
      </c>
      <c r="D697" s="21">
        <v>40.799999999999997</v>
      </c>
    </row>
    <row r="698" spans="1:4" x14ac:dyDescent="0.3">
      <c r="A698" s="21" t="str">
        <f t="shared" si="10"/>
        <v>august</v>
      </c>
      <c r="B698" s="22">
        <v>45517</v>
      </c>
      <c r="C698" s="21" t="s">
        <v>6</v>
      </c>
      <c r="D698" s="21">
        <v>149.13</v>
      </c>
    </row>
    <row r="699" spans="1:4" x14ac:dyDescent="0.3">
      <c r="A699" s="21" t="str">
        <f t="shared" si="10"/>
        <v>august</v>
      </c>
      <c r="B699" s="22">
        <v>45517</v>
      </c>
      <c r="C699" s="21" t="s">
        <v>5</v>
      </c>
      <c r="D699" s="21">
        <v>40.22</v>
      </c>
    </row>
    <row r="700" spans="1:4" x14ac:dyDescent="0.3">
      <c r="A700" s="21" t="str">
        <f t="shared" si="10"/>
        <v>august</v>
      </c>
      <c r="B700" s="22">
        <v>45517</v>
      </c>
      <c r="C700" s="21" t="s">
        <v>11</v>
      </c>
      <c r="D700" s="21">
        <v>28.55</v>
      </c>
    </row>
    <row r="701" spans="1:4" x14ac:dyDescent="0.3">
      <c r="A701" s="21" t="str">
        <f t="shared" si="10"/>
        <v>august</v>
      </c>
      <c r="B701" s="22">
        <v>45518</v>
      </c>
      <c r="C701" s="21" t="s">
        <v>9</v>
      </c>
      <c r="D701" s="21">
        <v>147.27000000000001</v>
      </c>
    </row>
    <row r="702" spans="1:4" x14ac:dyDescent="0.3">
      <c r="A702" s="21" t="str">
        <f t="shared" si="10"/>
        <v>august</v>
      </c>
      <c r="B702" s="22">
        <v>45520</v>
      </c>
      <c r="C702" s="21" t="s">
        <v>5</v>
      </c>
      <c r="D702" s="21">
        <v>38.619999999999997</v>
      </c>
    </row>
    <row r="703" spans="1:4" x14ac:dyDescent="0.3">
      <c r="A703" s="21" t="str">
        <f t="shared" si="10"/>
        <v>august</v>
      </c>
      <c r="B703" s="22">
        <v>45523</v>
      </c>
      <c r="C703" s="21" t="s">
        <v>3</v>
      </c>
      <c r="D703" s="21">
        <v>11.7</v>
      </c>
    </row>
    <row r="704" spans="1:4" x14ac:dyDescent="0.3">
      <c r="A704" s="21" t="str">
        <f t="shared" si="10"/>
        <v>august</v>
      </c>
      <c r="B704" s="22">
        <v>45523</v>
      </c>
      <c r="C704" s="21" t="s">
        <v>4</v>
      </c>
      <c r="D704" s="21">
        <v>32.44</v>
      </c>
    </row>
    <row r="705" spans="1:4" x14ac:dyDescent="0.3">
      <c r="A705" s="21" t="str">
        <f t="shared" si="10"/>
        <v>august</v>
      </c>
      <c r="B705" s="22">
        <v>45523</v>
      </c>
      <c r="C705" s="21" t="s">
        <v>6</v>
      </c>
      <c r="D705" s="21">
        <v>166.72</v>
      </c>
    </row>
    <row r="706" spans="1:4" x14ac:dyDescent="0.3">
      <c r="A706" s="21" t="str">
        <f t="shared" si="10"/>
        <v>august</v>
      </c>
      <c r="B706" s="22">
        <v>45523</v>
      </c>
      <c r="C706" s="21" t="s">
        <v>8</v>
      </c>
      <c r="D706" s="21">
        <v>32.159999999999997</v>
      </c>
    </row>
    <row r="707" spans="1:4" x14ac:dyDescent="0.3">
      <c r="A707" s="21" t="str">
        <f t="shared" si="10"/>
        <v>august</v>
      </c>
      <c r="B707" s="22">
        <v>45523</v>
      </c>
      <c r="C707" s="21" t="s">
        <v>3</v>
      </c>
      <c r="D707" s="21">
        <v>11.61</v>
      </c>
    </row>
    <row r="708" spans="1:4" x14ac:dyDescent="0.3">
      <c r="A708" s="21" t="str">
        <f t="shared" ref="A708:A771" si="11">TEXT(B708,"mmmm")</f>
        <v>august</v>
      </c>
      <c r="B708" s="22">
        <v>45524</v>
      </c>
      <c r="C708" s="21" t="s">
        <v>9</v>
      </c>
      <c r="D708" s="21">
        <v>120.44</v>
      </c>
    </row>
    <row r="709" spans="1:4" x14ac:dyDescent="0.3">
      <c r="A709" s="21" t="str">
        <f t="shared" si="11"/>
        <v>august</v>
      </c>
      <c r="B709" s="22">
        <v>45524</v>
      </c>
      <c r="C709" s="21" t="s">
        <v>3</v>
      </c>
      <c r="D709" s="21">
        <v>12.3</v>
      </c>
    </row>
    <row r="710" spans="1:4" x14ac:dyDescent="0.3">
      <c r="A710" s="21" t="str">
        <f t="shared" si="11"/>
        <v>august</v>
      </c>
      <c r="B710" s="22">
        <v>45524</v>
      </c>
      <c r="C710" s="21" t="s">
        <v>8</v>
      </c>
      <c r="D710" s="21">
        <v>37.57</v>
      </c>
    </row>
    <row r="711" spans="1:4" x14ac:dyDescent="0.3">
      <c r="A711" s="21" t="str">
        <f t="shared" si="11"/>
        <v>august</v>
      </c>
      <c r="B711" s="22">
        <v>45524</v>
      </c>
      <c r="C711" s="21" t="s">
        <v>5</v>
      </c>
      <c r="D711" s="21">
        <v>40.32</v>
      </c>
    </row>
    <row r="712" spans="1:4" x14ac:dyDescent="0.3">
      <c r="A712" s="21" t="str">
        <f t="shared" si="11"/>
        <v>august</v>
      </c>
      <c r="B712" s="22">
        <v>45525</v>
      </c>
      <c r="C712" s="21" t="s">
        <v>3</v>
      </c>
      <c r="D712" s="21">
        <v>12.61</v>
      </c>
    </row>
    <row r="713" spans="1:4" x14ac:dyDescent="0.3">
      <c r="A713" s="21" t="str">
        <f t="shared" si="11"/>
        <v>august</v>
      </c>
      <c r="B713" s="22">
        <v>45525</v>
      </c>
      <c r="C713" s="21" t="s">
        <v>8</v>
      </c>
      <c r="D713" s="21">
        <v>30.07</v>
      </c>
    </row>
    <row r="714" spans="1:4" x14ac:dyDescent="0.3">
      <c r="A714" s="21" t="str">
        <f t="shared" si="11"/>
        <v>august</v>
      </c>
      <c r="B714" s="22">
        <v>45525</v>
      </c>
      <c r="C714" s="21" t="s">
        <v>3</v>
      </c>
      <c r="D714" s="21">
        <v>12.93</v>
      </c>
    </row>
    <row r="715" spans="1:4" x14ac:dyDescent="0.3">
      <c r="A715" s="21" t="str">
        <f t="shared" si="11"/>
        <v>august</v>
      </c>
      <c r="B715" s="22">
        <v>45526</v>
      </c>
      <c r="C715" s="21" t="s">
        <v>4</v>
      </c>
      <c r="D715" s="21">
        <v>31.75</v>
      </c>
    </row>
    <row r="716" spans="1:4" x14ac:dyDescent="0.3">
      <c r="A716" s="21" t="str">
        <f t="shared" si="11"/>
        <v>august</v>
      </c>
      <c r="B716" s="22">
        <v>45526</v>
      </c>
      <c r="C716" s="21" t="s">
        <v>5</v>
      </c>
      <c r="D716" s="21">
        <v>38.520000000000003</v>
      </c>
    </row>
    <row r="717" spans="1:4" x14ac:dyDescent="0.3">
      <c r="A717" s="21" t="str">
        <f t="shared" si="11"/>
        <v>august</v>
      </c>
      <c r="B717" s="22">
        <v>45526</v>
      </c>
      <c r="C717" s="21" t="s">
        <v>9</v>
      </c>
      <c r="D717" s="21">
        <v>143.88999999999999</v>
      </c>
    </row>
    <row r="718" spans="1:4" x14ac:dyDescent="0.3">
      <c r="A718" s="21" t="str">
        <f t="shared" si="11"/>
        <v>august</v>
      </c>
      <c r="B718" s="22">
        <v>45526</v>
      </c>
      <c r="C718" s="21" t="s">
        <v>3</v>
      </c>
      <c r="D718" s="21">
        <v>12.86</v>
      </c>
    </row>
    <row r="719" spans="1:4" x14ac:dyDescent="0.3">
      <c r="A719" s="21" t="str">
        <f t="shared" si="11"/>
        <v>august</v>
      </c>
      <c r="B719" s="22">
        <v>45526</v>
      </c>
      <c r="C719" s="21" t="s">
        <v>8</v>
      </c>
      <c r="D719" s="21">
        <v>35.47</v>
      </c>
    </row>
    <row r="720" spans="1:4" x14ac:dyDescent="0.3">
      <c r="A720" s="21" t="str">
        <f t="shared" si="11"/>
        <v>august</v>
      </c>
      <c r="B720" s="22">
        <v>45526</v>
      </c>
      <c r="C720" s="21" t="s">
        <v>6</v>
      </c>
      <c r="D720" s="21">
        <v>178.65</v>
      </c>
    </row>
    <row r="721" spans="1:4" x14ac:dyDescent="0.3">
      <c r="A721" s="21" t="str">
        <f t="shared" si="11"/>
        <v>august</v>
      </c>
      <c r="B721" s="22">
        <v>45527</v>
      </c>
      <c r="C721" s="21" t="s">
        <v>7</v>
      </c>
      <c r="D721" s="21">
        <v>104.04</v>
      </c>
    </row>
    <row r="722" spans="1:4" x14ac:dyDescent="0.3">
      <c r="A722" s="21" t="str">
        <f t="shared" si="11"/>
        <v>august</v>
      </c>
      <c r="B722" s="22">
        <v>45527</v>
      </c>
      <c r="C722" s="21" t="s">
        <v>5</v>
      </c>
      <c r="D722" s="21">
        <v>31.86</v>
      </c>
    </row>
    <row r="723" spans="1:4" x14ac:dyDescent="0.3">
      <c r="A723" s="21" t="str">
        <f t="shared" si="11"/>
        <v>august</v>
      </c>
      <c r="B723" s="22">
        <v>45527</v>
      </c>
      <c r="C723" s="21" t="s">
        <v>3</v>
      </c>
      <c r="D723" s="21">
        <v>13</v>
      </c>
    </row>
    <row r="724" spans="1:4" x14ac:dyDescent="0.3">
      <c r="A724" s="21" t="str">
        <f t="shared" si="11"/>
        <v>august</v>
      </c>
      <c r="B724" s="22">
        <v>45527</v>
      </c>
      <c r="C724" s="21" t="s">
        <v>8</v>
      </c>
      <c r="D724" s="21">
        <v>33.64</v>
      </c>
    </row>
    <row r="725" spans="1:4" x14ac:dyDescent="0.3">
      <c r="A725" s="21" t="str">
        <f t="shared" si="11"/>
        <v>august</v>
      </c>
      <c r="B725" s="22">
        <v>45528</v>
      </c>
      <c r="C725" s="21" t="s">
        <v>9</v>
      </c>
      <c r="D725" s="21">
        <v>128.96</v>
      </c>
    </row>
    <row r="726" spans="1:4" x14ac:dyDescent="0.3">
      <c r="A726" s="21" t="str">
        <f t="shared" si="11"/>
        <v>august</v>
      </c>
      <c r="B726" s="22">
        <v>45528</v>
      </c>
      <c r="C726" s="21" t="s">
        <v>3</v>
      </c>
      <c r="D726" s="21">
        <v>10.74</v>
      </c>
    </row>
    <row r="727" spans="1:4" x14ac:dyDescent="0.3">
      <c r="A727" s="21" t="str">
        <f t="shared" si="11"/>
        <v>august</v>
      </c>
      <c r="B727" s="22">
        <v>45530</v>
      </c>
      <c r="C727" s="21" t="s">
        <v>8</v>
      </c>
      <c r="D727" s="21">
        <v>30.03</v>
      </c>
    </row>
    <row r="728" spans="1:4" x14ac:dyDescent="0.3">
      <c r="A728" s="21" t="str">
        <f t="shared" si="11"/>
        <v>august</v>
      </c>
      <c r="B728" s="22">
        <v>45530</v>
      </c>
      <c r="C728" s="21" t="s">
        <v>5</v>
      </c>
      <c r="D728" s="21">
        <v>39.06</v>
      </c>
    </row>
    <row r="729" spans="1:4" x14ac:dyDescent="0.3">
      <c r="A729" s="21" t="str">
        <f t="shared" si="11"/>
        <v>august</v>
      </c>
      <c r="B729" s="22">
        <v>45530</v>
      </c>
      <c r="C729" s="21" t="s">
        <v>3</v>
      </c>
      <c r="D729" s="21">
        <v>12.93</v>
      </c>
    </row>
    <row r="730" spans="1:4" x14ac:dyDescent="0.3">
      <c r="A730" s="21" t="str">
        <f t="shared" si="11"/>
        <v>august</v>
      </c>
      <c r="B730" s="22">
        <v>45530</v>
      </c>
      <c r="C730" s="21" t="s">
        <v>6</v>
      </c>
      <c r="D730" s="21">
        <v>163.22</v>
      </c>
    </row>
    <row r="731" spans="1:4" x14ac:dyDescent="0.3">
      <c r="A731" s="21" t="str">
        <f t="shared" si="11"/>
        <v>august</v>
      </c>
      <c r="B731" s="22">
        <v>45531</v>
      </c>
      <c r="C731" s="21" t="s">
        <v>8</v>
      </c>
      <c r="D731" s="21">
        <v>32.049999999999997</v>
      </c>
    </row>
    <row r="732" spans="1:4" x14ac:dyDescent="0.3">
      <c r="A732" s="21" t="str">
        <f t="shared" si="11"/>
        <v>august</v>
      </c>
      <c r="B732" s="22">
        <v>45531</v>
      </c>
      <c r="C732" s="21" t="s">
        <v>3</v>
      </c>
      <c r="D732" s="21">
        <v>11.67</v>
      </c>
    </row>
    <row r="733" spans="1:4" x14ac:dyDescent="0.3">
      <c r="A733" s="21" t="str">
        <f t="shared" si="11"/>
        <v>august</v>
      </c>
      <c r="B733" s="22">
        <v>45531</v>
      </c>
      <c r="C733" s="21" t="s">
        <v>4</v>
      </c>
      <c r="D733" s="21">
        <v>36.01</v>
      </c>
    </row>
    <row r="734" spans="1:4" x14ac:dyDescent="0.3">
      <c r="A734" s="21" t="str">
        <f t="shared" si="11"/>
        <v>august</v>
      </c>
      <c r="B734" s="22">
        <v>45531</v>
      </c>
      <c r="C734" s="21" t="s">
        <v>5</v>
      </c>
      <c r="D734" s="21">
        <v>31.83</v>
      </c>
    </row>
    <row r="735" spans="1:4" x14ac:dyDescent="0.3">
      <c r="A735" s="21" t="str">
        <f t="shared" si="11"/>
        <v>august</v>
      </c>
      <c r="B735" s="22">
        <v>45531</v>
      </c>
      <c r="C735" s="21" t="s">
        <v>9</v>
      </c>
      <c r="D735" s="21">
        <v>126.41</v>
      </c>
    </row>
    <row r="736" spans="1:4" x14ac:dyDescent="0.3">
      <c r="A736" s="21" t="str">
        <f t="shared" si="11"/>
        <v>august</v>
      </c>
      <c r="B736" s="22">
        <v>45532</v>
      </c>
      <c r="C736" s="21" t="s">
        <v>3</v>
      </c>
      <c r="D736" s="21">
        <v>11.15</v>
      </c>
    </row>
    <row r="737" spans="1:4" x14ac:dyDescent="0.3">
      <c r="A737" s="21" t="str">
        <f t="shared" si="11"/>
        <v>august</v>
      </c>
      <c r="B737" s="22">
        <v>45532</v>
      </c>
      <c r="C737" s="21" t="s">
        <v>8</v>
      </c>
      <c r="D737" s="21">
        <v>32.06</v>
      </c>
    </row>
    <row r="738" spans="1:4" x14ac:dyDescent="0.3">
      <c r="A738" s="21" t="str">
        <f t="shared" si="11"/>
        <v>august</v>
      </c>
      <c r="B738" s="22">
        <v>45532</v>
      </c>
      <c r="C738" s="21" t="s">
        <v>3</v>
      </c>
      <c r="D738" s="21">
        <v>11.07</v>
      </c>
    </row>
    <row r="739" spans="1:4" x14ac:dyDescent="0.3">
      <c r="A739" s="21" t="str">
        <f t="shared" si="11"/>
        <v>august</v>
      </c>
      <c r="B739" s="22">
        <v>45533</v>
      </c>
      <c r="C739" s="21" t="s">
        <v>5</v>
      </c>
      <c r="D739" s="21">
        <v>38.08</v>
      </c>
    </row>
    <row r="740" spans="1:4" x14ac:dyDescent="0.3">
      <c r="A740" s="21" t="str">
        <f t="shared" si="11"/>
        <v>august</v>
      </c>
      <c r="B740" s="22">
        <v>45533</v>
      </c>
      <c r="C740" s="21" t="s">
        <v>3</v>
      </c>
      <c r="D740" s="21">
        <v>13.53</v>
      </c>
    </row>
    <row r="741" spans="1:4" x14ac:dyDescent="0.3">
      <c r="A741" s="21" t="str">
        <f t="shared" si="11"/>
        <v>august</v>
      </c>
      <c r="B741" s="22">
        <v>45534</v>
      </c>
      <c r="C741" s="21" t="s">
        <v>6</v>
      </c>
      <c r="D741" s="21">
        <v>174.53</v>
      </c>
    </row>
    <row r="742" spans="1:4" x14ac:dyDescent="0.3">
      <c r="A742" s="21" t="str">
        <f t="shared" si="11"/>
        <v>august</v>
      </c>
      <c r="B742" s="22">
        <v>45534</v>
      </c>
      <c r="C742" s="21" t="s">
        <v>8</v>
      </c>
      <c r="D742" s="21">
        <v>35.07</v>
      </c>
    </row>
    <row r="743" spans="1:4" x14ac:dyDescent="0.3">
      <c r="A743" s="21" t="str">
        <f t="shared" si="11"/>
        <v>august</v>
      </c>
      <c r="B743" s="22">
        <v>45534</v>
      </c>
      <c r="C743" s="21" t="s">
        <v>11</v>
      </c>
      <c r="D743" s="21">
        <v>38.71</v>
      </c>
    </row>
    <row r="744" spans="1:4" x14ac:dyDescent="0.3">
      <c r="A744" s="21" t="str">
        <f t="shared" si="11"/>
        <v>august</v>
      </c>
      <c r="B744" s="22">
        <v>45534</v>
      </c>
      <c r="C744" s="21" t="s">
        <v>3</v>
      </c>
      <c r="D744" s="21">
        <v>12.62</v>
      </c>
    </row>
    <row r="745" spans="1:4" x14ac:dyDescent="0.3">
      <c r="A745" s="21" t="str">
        <f t="shared" si="11"/>
        <v>august</v>
      </c>
      <c r="B745" s="22">
        <v>45534</v>
      </c>
      <c r="C745" s="21" t="s">
        <v>9</v>
      </c>
      <c r="D745" s="21">
        <v>114.81</v>
      </c>
    </row>
    <row r="746" spans="1:4" x14ac:dyDescent="0.3">
      <c r="A746" s="21" t="str">
        <f t="shared" si="11"/>
        <v>august</v>
      </c>
      <c r="B746" s="22">
        <v>45535</v>
      </c>
      <c r="C746" s="21" t="s">
        <v>5</v>
      </c>
      <c r="D746" s="21">
        <v>41.57</v>
      </c>
    </row>
    <row r="747" spans="1:4" x14ac:dyDescent="0.3">
      <c r="A747" s="21" t="str">
        <f t="shared" si="11"/>
        <v>august</v>
      </c>
      <c r="B747" s="22">
        <v>45535</v>
      </c>
      <c r="C747" s="21" t="s">
        <v>3</v>
      </c>
      <c r="D747" s="21">
        <v>12.62</v>
      </c>
    </row>
    <row r="748" spans="1:4" x14ac:dyDescent="0.3">
      <c r="A748" s="21" t="str">
        <f t="shared" si="11"/>
        <v>september</v>
      </c>
      <c r="B748" s="22">
        <v>45540</v>
      </c>
      <c r="C748" s="21" t="s">
        <v>5</v>
      </c>
      <c r="D748" s="21">
        <v>32.76</v>
      </c>
    </row>
    <row r="749" spans="1:4" x14ac:dyDescent="0.3">
      <c r="A749" s="21" t="str">
        <f t="shared" si="11"/>
        <v>september</v>
      </c>
      <c r="B749" s="22">
        <v>45540</v>
      </c>
      <c r="C749" s="21" t="s">
        <v>8</v>
      </c>
      <c r="D749" s="21">
        <v>31.05</v>
      </c>
    </row>
    <row r="750" spans="1:4" x14ac:dyDescent="0.3">
      <c r="A750" s="21" t="str">
        <f t="shared" si="11"/>
        <v>september</v>
      </c>
      <c r="B750" s="22">
        <v>45540</v>
      </c>
      <c r="C750" s="21" t="s">
        <v>11</v>
      </c>
      <c r="D750" s="21">
        <v>36.33</v>
      </c>
    </row>
    <row r="751" spans="1:4" x14ac:dyDescent="0.3">
      <c r="A751" s="21" t="str">
        <f t="shared" si="11"/>
        <v>september</v>
      </c>
      <c r="B751" s="22">
        <v>45541</v>
      </c>
      <c r="C751" s="21" t="s">
        <v>4</v>
      </c>
      <c r="D751" s="21">
        <v>33.479999999999997</v>
      </c>
    </row>
    <row r="752" spans="1:4" x14ac:dyDescent="0.3">
      <c r="A752" s="21" t="str">
        <f t="shared" si="11"/>
        <v>september</v>
      </c>
      <c r="B752" s="22">
        <v>45541</v>
      </c>
      <c r="C752" s="21" t="s">
        <v>9</v>
      </c>
      <c r="D752" s="21">
        <v>124.37</v>
      </c>
    </row>
    <row r="753" spans="1:4" x14ac:dyDescent="0.3">
      <c r="A753" s="21" t="str">
        <f t="shared" si="11"/>
        <v>september</v>
      </c>
      <c r="B753" s="22">
        <v>45541</v>
      </c>
      <c r="C753" s="21" t="s">
        <v>3</v>
      </c>
      <c r="D753" s="21">
        <v>11.8</v>
      </c>
    </row>
    <row r="754" spans="1:4" x14ac:dyDescent="0.3">
      <c r="A754" s="21" t="str">
        <f t="shared" si="11"/>
        <v>september</v>
      </c>
      <c r="B754" s="22">
        <v>45541</v>
      </c>
      <c r="C754" s="21" t="s">
        <v>8</v>
      </c>
      <c r="D754" s="21">
        <v>31.05</v>
      </c>
    </row>
    <row r="755" spans="1:4" x14ac:dyDescent="0.3">
      <c r="A755" s="21" t="str">
        <f t="shared" si="11"/>
        <v>september</v>
      </c>
      <c r="B755" s="22">
        <v>45544</v>
      </c>
      <c r="C755" s="21" t="s">
        <v>5</v>
      </c>
      <c r="D755" s="21">
        <v>36.97</v>
      </c>
    </row>
    <row r="756" spans="1:4" x14ac:dyDescent="0.3">
      <c r="A756" s="21" t="str">
        <f t="shared" si="11"/>
        <v>september</v>
      </c>
      <c r="B756" s="22">
        <v>45544</v>
      </c>
      <c r="C756" s="21" t="s">
        <v>3</v>
      </c>
      <c r="D756" s="21">
        <v>13.21</v>
      </c>
    </row>
    <row r="757" spans="1:4" x14ac:dyDescent="0.3">
      <c r="A757" s="21" t="str">
        <f t="shared" si="11"/>
        <v>september</v>
      </c>
      <c r="B757" s="22">
        <v>45544</v>
      </c>
      <c r="C757" s="21" t="s">
        <v>3</v>
      </c>
      <c r="D757" s="21">
        <v>9.7899999999999991</v>
      </c>
    </row>
    <row r="758" spans="1:4" x14ac:dyDescent="0.3">
      <c r="A758" s="21" t="str">
        <f t="shared" si="11"/>
        <v>september</v>
      </c>
      <c r="B758" s="22">
        <v>45544</v>
      </c>
      <c r="C758" s="21" t="s">
        <v>6</v>
      </c>
      <c r="D758" s="21">
        <v>143.57</v>
      </c>
    </row>
    <row r="759" spans="1:4" x14ac:dyDescent="0.3">
      <c r="A759" s="21" t="str">
        <f t="shared" si="11"/>
        <v>september</v>
      </c>
      <c r="B759" s="22">
        <v>45544</v>
      </c>
      <c r="C759" s="21" t="s">
        <v>8</v>
      </c>
      <c r="D759" s="21">
        <v>36.549999999999997</v>
      </c>
    </row>
    <row r="760" spans="1:4" x14ac:dyDescent="0.3">
      <c r="A760" s="21" t="str">
        <f t="shared" si="11"/>
        <v>september</v>
      </c>
      <c r="B760" s="22">
        <v>45545</v>
      </c>
      <c r="C760" s="21" t="s">
        <v>5</v>
      </c>
      <c r="D760" s="21">
        <v>36.270000000000003</v>
      </c>
    </row>
    <row r="761" spans="1:4" x14ac:dyDescent="0.3">
      <c r="A761" s="21" t="str">
        <f t="shared" si="11"/>
        <v>september</v>
      </c>
      <c r="B761" s="22">
        <v>45545</v>
      </c>
      <c r="C761" s="21" t="s">
        <v>9</v>
      </c>
      <c r="D761" s="21">
        <v>117.66</v>
      </c>
    </row>
    <row r="762" spans="1:4" x14ac:dyDescent="0.3">
      <c r="A762" s="21" t="str">
        <f t="shared" si="11"/>
        <v>september</v>
      </c>
      <c r="B762" s="22">
        <v>45545</v>
      </c>
      <c r="C762" s="21" t="s">
        <v>8</v>
      </c>
      <c r="D762" s="21">
        <v>30.99</v>
      </c>
    </row>
    <row r="763" spans="1:4" x14ac:dyDescent="0.3">
      <c r="A763" s="21" t="str">
        <f t="shared" si="11"/>
        <v>september</v>
      </c>
      <c r="B763" s="22">
        <v>45545</v>
      </c>
      <c r="C763" s="21" t="s">
        <v>3</v>
      </c>
      <c r="D763" s="21">
        <v>12.29</v>
      </c>
    </row>
    <row r="764" spans="1:4" x14ac:dyDescent="0.3">
      <c r="A764" s="21" t="str">
        <f t="shared" si="11"/>
        <v>september</v>
      </c>
      <c r="B764" s="22">
        <v>45545</v>
      </c>
      <c r="C764" s="21" t="s">
        <v>3</v>
      </c>
      <c r="D764" s="21">
        <v>7.87</v>
      </c>
    </row>
    <row r="765" spans="1:4" x14ac:dyDescent="0.3">
      <c r="A765" s="21" t="str">
        <f t="shared" si="11"/>
        <v>september</v>
      </c>
      <c r="B765" s="22">
        <v>45546</v>
      </c>
      <c r="C765" s="21" t="s">
        <v>7</v>
      </c>
      <c r="D765" s="21">
        <v>75.2</v>
      </c>
    </row>
    <row r="766" spans="1:4" x14ac:dyDescent="0.3">
      <c r="A766" s="21" t="str">
        <f t="shared" si="11"/>
        <v>september</v>
      </c>
      <c r="B766" s="22">
        <v>45546</v>
      </c>
      <c r="C766" s="21" t="s">
        <v>4</v>
      </c>
      <c r="D766" s="21">
        <v>28.51</v>
      </c>
    </row>
    <row r="767" spans="1:4" x14ac:dyDescent="0.3">
      <c r="A767" s="21" t="str">
        <f t="shared" si="11"/>
        <v>september</v>
      </c>
      <c r="B767" s="22">
        <v>45546</v>
      </c>
      <c r="C767" s="21" t="s">
        <v>6</v>
      </c>
      <c r="D767" s="21">
        <v>101.2</v>
      </c>
    </row>
    <row r="768" spans="1:4" x14ac:dyDescent="0.3">
      <c r="A768" s="21" t="str">
        <f t="shared" si="11"/>
        <v>september</v>
      </c>
      <c r="B768" s="22">
        <v>45546</v>
      </c>
      <c r="C768" s="21" t="s">
        <v>5</v>
      </c>
      <c r="D768" s="21">
        <v>31.36</v>
      </c>
    </row>
    <row r="769" spans="1:4" x14ac:dyDescent="0.3">
      <c r="A769" s="21" t="str">
        <f t="shared" si="11"/>
        <v>september</v>
      </c>
      <c r="B769" s="22">
        <v>45546</v>
      </c>
      <c r="C769" s="21" t="s">
        <v>11</v>
      </c>
      <c r="D769" s="21">
        <v>29.11</v>
      </c>
    </row>
    <row r="770" spans="1:4" x14ac:dyDescent="0.3">
      <c r="A770" s="21" t="str">
        <f t="shared" si="11"/>
        <v>september</v>
      </c>
      <c r="B770" s="22">
        <v>45546</v>
      </c>
      <c r="C770" s="21" t="s">
        <v>3</v>
      </c>
      <c r="D770" s="21">
        <v>10.17</v>
      </c>
    </row>
    <row r="771" spans="1:4" x14ac:dyDescent="0.3">
      <c r="A771" s="21" t="str">
        <f t="shared" si="11"/>
        <v>september</v>
      </c>
      <c r="B771" s="22">
        <v>45546</v>
      </c>
      <c r="C771" s="21" t="s">
        <v>8</v>
      </c>
      <c r="D771" s="21">
        <v>31.88</v>
      </c>
    </row>
    <row r="772" spans="1:4" x14ac:dyDescent="0.3">
      <c r="A772" s="21" t="str">
        <f t="shared" ref="A772:A835" si="12">TEXT(B772,"mmmm")</f>
        <v>september</v>
      </c>
      <c r="B772" s="22">
        <v>45546</v>
      </c>
      <c r="C772" s="21" t="s">
        <v>3</v>
      </c>
      <c r="D772" s="21">
        <v>11.67</v>
      </c>
    </row>
    <row r="773" spans="1:4" x14ac:dyDescent="0.3">
      <c r="A773" s="21" t="str">
        <f t="shared" si="12"/>
        <v>september</v>
      </c>
      <c r="B773" s="22">
        <v>45547</v>
      </c>
      <c r="C773" s="21" t="s">
        <v>5</v>
      </c>
      <c r="D773" s="21">
        <v>36.78</v>
      </c>
    </row>
    <row r="774" spans="1:4" x14ac:dyDescent="0.3">
      <c r="A774" s="21" t="str">
        <f t="shared" si="12"/>
        <v>september</v>
      </c>
      <c r="B774" s="22">
        <v>45547</v>
      </c>
      <c r="C774" s="21" t="s">
        <v>8</v>
      </c>
      <c r="D774" s="21">
        <v>30.57</v>
      </c>
    </row>
    <row r="775" spans="1:4" x14ac:dyDescent="0.3">
      <c r="A775" s="21" t="str">
        <f t="shared" si="12"/>
        <v>september</v>
      </c>
      <c r="B775" s="22">
        <v>45547</v>
      </c>
      <c r="C775" s="21" t="s">
        <v>6</v>
      </c>
      <c r="D775" s="21">
        <v>137.57</v>
      </c>
    </row>
    <row r="776" spans="1:4" x14ac:dyDescent="0.3">
      <c r="A776" s="21" t="str">
        <f t="shared" si="12"/>
        <v>september</v>
      </c>
      <c r="B776" s="22">
        <v>45547</v>
      </c>
      <c r="C776" s="21" t="s">
        <v>3</v>
      </c>
      <c r="D776" s="21">
        <v>12.13</v>
      </c>
    </row>
    <row r="777" spans="1:4" x14ac:dyDescent="0.3">
      <c r="A777" s="21" t="str">
        <f t="shared" si="12"/>
        <v>september</v>
      </c>
      <c r="B777" s="22">
        <v>45548</v>
      </c>
      <c r="C777" s="21" t="s">
        <v>9</v>
      </c>
      <c r="D777" s="21">
        <v>122.07</v>
      </c>
    </row>
    <row r="778" spans="1:4" x14ac:dyDescent="0.3">
      <c r="A778" s="21" t="str">
        <f t="shared" si="12"/>
        <v>september</v>
      </c>
      <c r="B778" s="22">
        <v>45548</v>
      </c>
      <c r="C778" s="21" t="s">
        <v>5</v>
      </c>
      <c r="D778" s="21">
        <v>34.94</v>
      </c>
    </row>
    <row r="779" spans="1:4" x14ac:dyDescent="0.3">
      <c r="A779" s="21" t="str">
        <f t="shared" si="12"/>
        <v>september</v>
      </c>
      <c r="B779" s="22">
        <v>45548</v>
      </c>
      <c r="C779" s="21" t="s">
        <v>3</v>
      </c>
      <c r="D779" s="21">
        <v>11.98</v>
      </c>
    </row>
    <row r="780" spans="1:4" x14ac:dyDescent="0.3">
      <c r="A780" s="21" t="str">
        <f t="shared" si="12"/>
        <v>september</v>
      </c>
      <c r="B780" s="22">
        <v>45549</v>
      </c>
      <c r="C780" s="21" t="s">
        <v>3</v>
      </c>
      <c r="D780" s="21">
        <v>12.34</v>
      </c>
    </row>
    <row r="781" spans="1:4" x14ac:dyDescent="0.3">
      <c r="A781" s="21" t="str">
        <f t="shared" si="12"/>
        <v>september</v>
      </c>
      <c r="B781" s="22">
        <v>45549</v>
      </c>
      <c r="C781" s="21" t="s">
        <v>8</v>
      </c>
      <c r="D781" s="21">
        <v>42.76</v>
      </c>
    </row>
    <row r="782" spans="1:4" x14ac:dyDescent="0.3">
      <c r="A782" s="21" t="str">
        <f t="shared" si="12"/>
        <v>september</v>
      </c>
      <c r="B782" s="22">
        <v>45549</v>
      </c>
      <c r="C782" s="21" t="s">
        <v>3</v>
      </c>
      <c r="D782" s="21">
        <v>10.37</v>
      </c>
    </row>
    <row r="783" spans="1:4" x14ac:dyDescent="0.3">
      <c r="A783" s="21" t="str">
        <f t="shared" si="12"/>
        <v>september</v>
      </c>
      <c r="B783" s="22">
        <v>45551</v>
      </c>
      <c r="C783" s="21" t="s">
        <v>6</v>
      </c>
      <c r="D783" s="21">
        <v>151.36000000000001</v>
      </c>
    </row>
    <row r="784" spans="1:4" x14ac:dyDescent="0.3">
      <c r="A784" s="21" t="str">
        <f t="shared" si="12"/>
        <v>september</v>
      </c>
      <c r="B784" s="22">
        <v>45551</v>
      </c>
      <c r="C784" s="21" t="s">
        <v>5</v>
      </c>
      <c r="D784" s="21">
        <v>37.6</v>
      </c>
    </row>
    <row r="785" spans="1:4" x14ac:dyDescent="0.3">
      <c r="A785" s="21" t="str">
        <f t="shared" si="12"/>
        <v>september</v>
      </c>
      <c r="B785" s="22">
        <v>45551</v>
      </c>
      <c r="C785" s="21" t="s">
        <v>3</v>
      </c>
      <c r="D785" s="21">
        <v>11.63</v>
      </c>
    </row>
    <row r="786" spans="1:4" x14ac:dyDescent="0.3">
      <c r="A786" s="21" t="str">
        <f t="shared" si="12"/>
        <v>september</v>
      </c>
      <c r="B786" s="22">
        <v>45551</v>
      </c>
      <c r="C786" s="21" t="s">
        <v>4</v>
      </c>
      <c r="D786" s="21">
        <v>34.49</v>
      </c>
    </row>
    <row r="787" spans="1:4" x14ac:dyDescent="0.3">
      <c r="A787" s="21" t="str">
        <f t="shared" si="12"/>
        <v>september</v>
      </c>
      <c r="B787" s="22">
        <v>45551</v>
      </c>
      <c r="C787" s="21" t="s">
        <v>11</v>
      </c>
      <c r="D787" s="21">
        <v>40.07</v>
      </c>
    </row>
    <row r="788" spans="1:4" x14ac:dyDescent="0.3">
      <c r="A788" s="21" t="str">
        <f t="shared" si="12"/>
        <v>september</v>
      </c>
      <c r="B788" s="22">
        <v>45551</v>
      </c>
      <c r="C788" s="21" t="s">
        <v>8</v>
      </c>
      <c r="D788" s="21">
        <v>33.9</v>
      </c>
    </row>
    <row r="789" spans="1:4" x14ac:dyDescent="0.3">
      <c r="A789" s="21" t="str">
        <f t="shared" si="12"/>
        <v>september</v>
      </c>
      <c r="B789" s="22">
        <v>45552</v>
      </c>
      <c r="C789" s="21" t="s">
        <v>3</v>
      </c>
      <c r="D789" s="21">
        <v>12.43</v>
      </c>
    </row>
    <row r="790" spans="1:4" x14ac:dyDescent="0.3">
      <c r="A790" s="21" t="str">
        <f t="shared" si="12"/>
        <v>september</v>
      </c>
      <c r="B790" s="22">
        <v>45552</v>
      </c>
      <c r="C790" s="21" t="s">
        <v>5</v>
      </c>
      <c r="D790" s="21">
        <v>36.46</v>
      </c>
    </row>
    <row r="791" spans="1:4" x14ac:dyDescent="0.3">
      <c r="A791" s="21" t="str">
        <f t="shared" si="12"/>
        <v>september</v>
      </c>
      <c r="B791" s="22">
        <v>45553</v>
      </c>
      <c r="C791" s="21" t="s">
        <v>8</v>
      </c>
      <c r="D791" s="21">
        <v>35.79</v>
      </c>
    </row>
    <row r="792" spans="1:4" x14ac:dyDescent="0.3">
      <c r="A792" s="21" t="str">
        <f t="shared" si="12"/>
        <v>september</v>
      </c>
      <c r="B792" s="22">
        <v>45553</v>
      </c>
      <c r="C792" s="21" t="s">
        <v>6</v>
      </c>
      <c r="D792" s="21">
        <v>137.81</v>
      </c>
    </row>
    <row r="793" spans="1:4" x14ac:dyDescent="0.3">
      <c r="A793" s="21" t="str">
        <f t="shared" si="12"/>
        <v>september</v>
      </c>
      <c r="B793" s="22">
        <v>45553</v>
      </c>
      <c r="C793" s="21" t="s">
        <v>9</v>
      </c>
      <c r="D793" s="21">
        <v>106.39</v>
      </c>
    </row>
    <row r="794" spans="1:4" x14ac:dyDescent="0.3">
      <c r="A794" s="21" t="str">
        <f t="shared" si="12"/>
        <v>september</v>
      </c>
      <c r="B794" s="22">
        <v>45553</v>
      </c>
      <c r="C794" s="21" t="s">
        <v>3</v>
      </c>
      <c r="D794" s="21">
        <v>10.84</v>
      </c>
    </row>
    <row r="795" spans="1:4" x14ac:dyDescent="0.3">
      <c r="A795" s="21" t="str">
        <f t="shared" si="12"/>
        <v>september</v>
      </c>
      <c r="B795" s="22">
        <v>45553</v>
      </c>
      <c r="C795" s="21" t="s">
        <v>11</v>
      </c>
      <c r="D795" s="21">
        <v>26.05</v>
      </c>
    </row>
    <row r="796" spans="1:4" x14ac:dyDescent="0.3">
      <c r="A796" s="21" t="str">
        <f t="shared" si="12"/>
        <v>september</v>
      </c>
      <c r="B796" s="22">
        <v>45553</v>
      </c>
      <c r="C796" s="21" t="s">
        <v>5</v>
      </c>
      <c r="D796" s="21">
        <v>37</v>
      </c>
    </row>
    <row r="797" spans="1:4" x14ac:dyDescent="0.3">
      <c r="A797" s="21" t="str">
        <f t="shared" si="12"/>
        <v>september</v>
      </c>
      <c r="B797" s="22">
        <v>45554</v>
      </c>
      <c r="C797" s="21" t="s">
        <v>3</v>
      </c>
      <c r="D797" s="21">
        <v>12.71</v>
      </c>
    </row>
    <row r="798" spans="1:4" x14ac:dyDescent="0.3">
      <c r="A798" s="21" t="str">
        <f t="shared" si="12"/>
        <v>september</v>
      </c>
      <c r="B798" s="22">
        <v>45554</v>
      </c>
      <c r="C798" s="21" t="s">
        <v>8</v>
      </c>
      <c r="D798" s="21">
        <v>37.18</v>
      </c>
    </row>
    <row r="799" spans="1:4" x14ac:dyDescent="0.3">
      <c r="A799" s="21" t="str">
        <f t="shared" si="12"/>
        <v>september</v>
      </c>
      <c r="B799" s="22">
        <v>45555</v>
      </c>
      <c r="C799" s="21" t="s">
        <v>6</v>
      </c>
      <c r="D799" s="21">
        <v>154.75</v>
      </c>
    </row>
    <row r="800" spans="1:4" x14ac:dyDescent="0.3">
      <c r="A800" s="21" t="str">
        <f t="shared" si="12"/>
        <v>september</v>
      </c>
      <c r="B800" s="22">
        <v>45555</v>
      </c>
      <c r="C800" s="21" t="s">
        <v>5</v>
      </c>
      <c r="D800" s="21">
        <v>36.04</v>
      </c>
    </row>
    <row r="801" spans="1:4" x14ac:dyDescent="0.3">
      <c r="A801" s="21" t="str">
        <f t="shared" si="12"/>
        <v>september</v>
      </c>
      <c r="B801" s="22">
        <v>45555</v>
      </c>
      <c r="C801" s="21" t="s">
        <v>8</v>
      </c>
      <c r="D801" s="21">
        <v>19.739999999999998</v>
      </c>
    </row>
    <row r="802" spans="1:4" x14ac:dyDescent="0.3">
      <c r="A802" s="21" t="str">
        <f t="shared" si="12"/>
        <v>september</v>
      </c>
      <c r="B802" s="22">
        <v>45555</v>
      </c>
      <c r="C802" s="21" t="s">
        <v>3</v>
      </c>
      <c r="D802" s="21">
        <v>12.39</v>
      </c>
    </row>
    <row r="803" spans="1:4" x14ac:dyDescent="0.3">
      <c r="A803" s="21" t="str">
        <f t="shared" si="12"/>
        <v>september</v>
      </c>
      <c r="B803" s="22">
        <v>45555</v>
      </c>
      <c r="C803" s="21" t="s">
        <v>9</v>
      </c>
      <c r="D803" s="21">
        <v>124.46</v>
      </c>
    </row>
    <row r="804" spans="1:4" x14ac:dyDescent="0.3">
      <c r="A804" s="21" t="str">
        <f t="shared" si="12"/>
        <v>september</v>
      </c>
      <c r="B804" s="22">
        <v>45556</v>
      </c>
      <c r="C804" s="21" t="s">
        <v>3</v>
      </c>
      <c r="D804" s="21">
        <v>11.28</v>
      </c>
    </row>
    <row r="805" spans="1:4" x14ac:dyDescent="0.3">
      <c r="A805" s="21" t="str">
        <f t="shared" si="12"/>
        <v>september</v>
      </c>
      <c r="B805" s="22">
        <v>45558</v>
      </c>
      <c r="C805" s="21" t="s">
        <v>8</v>
      </c>
      <c r="D805" s="21">
        <v>34.869999999999997</v>
      </c>
    </row>
    <row r="806" spans="1:4" x14ac:dyDescent="0.3">
      <c r="A806" s="21" t="str">
        <f t="shared" si="12"/>
        <v>september</v>
      </c>
      <c r="B806" s="22">
        <v>45558</v>
      </c>
      <c r="C806" s="21" t="s">
        <v>4</v>
      </c>
      <c r="D806" s="21">
        <v>31.88</v>
      </c>
    </row>
    <row r="807" spans="1:4" x14ac:dyDescent="0.3">
      <c r="A807" s="21" t="str">
        <f t="shared" si="12"/>
        <v>september</v>
      </c>
      <c r="B807" s="22">
        <v>45558</v>
      </c>
      <c r="C807" s="21" t="s">
        <v>11</v>
      </c>
      <c r="D807" s="21">
        <v>37.53</v>
      </c>
    </row>
    <row r="808" spans="1:4" x14ac:dyDescent="0.3">
      <c r="A808" s="21" t="str">
        <f t="shared" si="12"/>
        <v>september</v>
      </c>
      <c r="B808" s="22">
        <v>45558</v>
      </c>
      <c r="C808" s="21" t="s">
        <v>3</v>
      </c>
      <c r="D808" s="21">
        <v>12.21</v>
      </c>
    </row>
    <row r="809" spans="1:4" x14ac:dyDescent="0.3">
      <c r="A809" s="21" t="str">
        <f t="shared" si="12"/>
        <v>september</v>
      </c>
      <c r="B809" s="22">
        <v>45558</v>
      </c>
      <c r="C809" s="21" t="s">
        <v>5</v>
      </c>
      <c r="D809" s="21">
        <v>40.9</v>
      </c>
    </row>
    <row r="810" spans="1:4" x14ac:dyDescent="0.3">
      <c r="A810" s="21" t="str">
        <f t="shared" si="12"/>
        <v>september</v>
      </c>
      <c r="B810" s="22">
        <v>45558</v>
      </c>
      <c r="C810" s="21" t="s">
        <v>6</v>
      </c>
      <c r="D810" s="21">
        <v>10.62</v>
      </c>
    </row>
    <row r="811" spans="1:4" x14ac:dyDescent="0.3">
      <c r="A811" s="21" t="str">
        <f t="shared" si="12"/>
        <v>september</v>
      </c>
      <c r="B811" s="22">
        <v>45559</v>
      </c>
      <c r="C811" s="21" t="s">
        <v>8</v>
      </c>
      <c r="D811" s="21">
        <v>35.6</v>
      </c>
    </row>
    <row r="812" spans="1:4" x14ac:dyDescent="0.3">
      <c r="A812" s="21" t="str">
        <f t="shared" si="12"/>
        <v>september</v>
      </c>
      <c r="B812" s="22">
        <v>45559</v>
      </c>
      <c r="C812" s="21" t="s">
        <v>9</v>
      </c>
      <c r="D812" s="21">
        <v>102.94</v>
      </c>
    </row>
    <row r="813" spans="1:4" x14ac:dyDescent="0.3">
      <c r="A813" s="21" t="str">
        <f t="shared" si="12"/>
        <v>september</v>
      </c>
      <c r="B813" s="22">
        <v>45559</v>
      </c>
      <c r="C813" s="21" t="s">
        <v>6</v>
      </c>
      <c r="D813" s="21">
        <v>166.2</v>
      </c>
    </row>
    <row r="814" spans="1:4" x14ac:dyDescent="0.3">
      <c r="A814" s="21" t="str">
        <f t="shared" si="12"/>
        <v>september</v>
      </c>
      <c r="B814" s="22">
        <v>45559</v>
      </c>
      <c r="C814" s="21" t="s">
        <v>7</v>
      </c>
      <c r="D814" s="21">
        <v>78.709999999999994</v>
      </c>
    </row>
    <row r="815" spans="1:4" x14ac:dyDescent="0.3">
      <c r="A815" s="21" t="str">
        <f t="shared" si="12"/>
        <v>september</v>
      </c>
      <c r="B815" s="22">
        <v>45559</v>
      </c>
      <c r="C815" s="21" t="s">
        <v>5</v>
      </c>
      <c r="D815" s="21">
        <v>34.08</v>
      </c>
    </row>
    <row r="816" spans="1:4" x14ac:dyDescent="0.3">
      <c r="A816" s="21" t="str">
        <f t="shared" si="12"/>
        <v>september</v>
      </c>
      <c r="B816" s="22">
        <v>45559</v>
      </c>
      <c r="C816" s="21" t="s">
        <v>3</v>
      </c>
      <c r="D816" s="21">
        <v>13.91</v>
      </c>
    </row>
    <row r="817" spans="1:4" x14ac:dyDescent="0.3">
      <c r="A817" s="21" t="str">
        <f t="shared" si="12"/>
        <v>september</v>
      </c>
      <c r="B817" s="22">
        <v>45559</v>
      </c>
      <c r="C817" s="21" t="s">
        <v>3</v>
      </c>
      <c r="D817" s="21">
        <v>12.23</v>
      </c>
    </row>
    <row r="818" spans="1:4" x14ac:dyDescent="0.3">
      <c r="A818" s="21" t="str">
        <f t="shared" si="12"/>
        <v>september</v>
      </c>
      <c r="B818" s="22">
        <v>45560</v>
      </c>
      <c r="C818" s="21" t="s">
        <v>5</v>
      </c>
      <c r="D818" s="21">
        <v>27.46</v>
      </c>
    </row>
    <row r="819" spans="1:4" x14ac:dyDescent="0.3">
      <c r="A819" s="21" t="str">
        <f t="shared" si="12"/>
        <v>september</v>
      </c>
      <c r="B819" s="22">
        <v>45560</v>
      </c>
      <c r="C819" s="21" t="s">
        <v>3</v>
      </c>
      <c r="D819" s="21">
        <v>11.51</v>
      </c>
    </row>
    <row r="820" spans="1:4" x14ac:dyDescent="0.3">
      <c r="A820" s="21" t="str">
        <f t="shared" si="12"/>
        <v>september</v>
      </c>
      <c r="B820" s="22">
        <v>45560</v>
      </c>
      <c r="C820" s="21" t="s">
        <v>8</v>
      </c>
      <c r="D820" s="21">
        <v>36.270000000000003</v>
      </c>
    </row>
    <row r="821" spans="1:4" x14ac:dyDescent="0.3">
      <c r="A821" s="21" t="str">
        <f t="shared" si="12"/>
        <v>september</v>
      </c>
      <c r="B821" s="22">
        <v>45560</v>
      </c>
      <c r="C821" s="21" t="s">
        <v>3</v>
      </c>
      <c r="D821" s="21">
        <v>12.04</v>
      </c>
    </row>
    <row r="822" spans="1:4" x14ac:dyDescent="0.3">
      <c r="A822" s="21" t="str">
        <f t="shared" si="12"/>
        <v>september</v>
      </c>
      <c r="B822" s="22">
        <v>45560</v>
      </c>
      <c r="C822" s="21" t="s">
        <v>3</v>
      </c>
      <c r="D822" s="21">
        <v>11.28</v>
      </c>
    </row>
    <row r="823" spans="1:4" x14ac:dyDescent="0.3">
      <c r="A823" s="21" t="str">
        <f t="shared" si="12"/>
        <v>september</v>
      </c>
      <c r="B823" s="22">
        <v>45561</v>
      </c>
      <c r="C823" s="21" t="s">
        <v>4</v>
      </c>
      <c r="D823" s="21">
        <v>35.74</v>
      </c>
    </row>
    <row r="824" spans="1:4" x14ac:dyDescent="0.3">
      <c r="A824" s="21" t="str">
        <f t="shared" si="12"/>
        <v>september</v>
      </c>
      <c r="B824" s="22">
        <v>45561</v>
      </c>
      <c r="C824" s="21" t="s">
        <v>6</v>
      </c>
      <c r="D824" s="21">
        <v>161.19999999999999</v>
      </c>
    </row>
    <row r="825" spans="1:4" x14ac:dyDescent="0.3">
      <c r="A825" s="21" t="str">
        <f t="shared" si="12"/>
        <v>september</v>
      </c>
      <c r="B825" s="22">
        <v>45561</v>
      </c>
      <c r="C825" s="21" t="s">
        <v>11</v>
      </c>
      <c r="D825" s="21">
        <v>40.770000000000003</v>
      </c>
    </row>
    <row r="826" spans="1:4" x14ac:dyDescent="0.3">
      <c r="A826" s="21" t="str">
        <f t="shared" si="12"/>
        <v>september</v>
      </c>
      <c r="B826" s="22">
        <v>45561</v>
      </c>
      <c r="C826" s="21" t="s">
        <v>9</v>
      </c>
      <c r="D826" s="21">
        <v>141.41999999999999</v>
      </c>
    </row>
    <row r="827" spans="1:4" x14ac:dyDescent="0.3">
      <c r="A827" s="21" t="str">
        <f t="shared" si="12"/>
        <v>september</v>
      </c>
      <c r="B827" s="22">
        <v>45561</v>
      </c>
      <c r="C827" s="21" t="s">
        <v>5</v>
      </c>
      <c r="D827" s="21">
        <v>35.29</v>
      </c>
    </row>
    <row r="828" spans="1:4" x14ac:dyDescent="0.3">
      <c r="A828" s="21" t="str">
        <f t="shared" si="12"/>
        <v>september</v>
      </c>
      <c r="B828" s="22">
        <v>45561</v>
      </c>
      <c r="C828" s="21" t="s">
        <v>3</v>
      </c>
      <c r="D828" s="21">
        <v>12.15</v>
      </c>
    </row>
    <row r="829" spans="1:4" x14ac:dyDescent="0.3">
      <c r="A829" s="21" t="str">
        <f t="shared" si="12"/>
        <v>september</v>
      </c>
      <c r="B829" s="22">
        <v>45561</v>
      </c>
      <c r="C829" s="21" t="s">
        <v>8</v>
      </c>
      <c r="D829" s="21">
        <v>30.96</v>
      </c>
    </row>
    <row r="830" spans="1:4" x14ac:dyDescent="0.3">
      <c r="A830" s="21" t="str">
        <f t="shared" si="12"/>
        <v>september</v>
      </c>
      <c r="B830" s="22">
        <v>45561</v>
      </c>
      <c r="C830" s="21" t="s">
        <v>3</v>
      </c>
      <c r="D830" s="21">
        <v>12.34</v>
      </c>
    </row>
    <row r="831" spans="1:4" x14ac:dyDescent="0.3">
      <c r="A831" s="21" t="str">
        <f t="shared" si="12"/>
        <v>september</v>
      </c>
      <c r="B831" s="22">
        <v>45562</v>
      </c>
      <c r="C831" s="21" t="s">
        <v>3</v>
      </c>
      <c r="D831" s="21">
        <v>12.8</v>
      </c>
    </row>
    <row r="832" spans="1:4" x14ac:dyDescent="0.3">
      <c r="A832" s="21" t="str">
        <f t="shared" si="12"/>
        <v>september</v>
      </c>
      <c r="B832" s="22">
        <v>45562</v>
      </c>
      <c r="C832" s="21" t="s">
        <v>5</v>
      </c>
      <c r="D832" s="21">
        <v>27.22</v>
      </c>
    </row>
    <row r="833" spans="1:4" x14ac:dyDescent="0.3">
      <c r="A833" s="21" t="str">
        <f t="shared" si="12"/>
        <v>september</v>
      </c>
      <c r="B833" s="22">
        <v>45562</v>
      </c>
      <c r="C833" s="21" t="s">
        <v>4</v>
      </c>
      <c r="D833" s="21">
        <v>32.479999999999997</v>
      </c>
    </row>
    <row r="834" spans="1:4" x14ac:dyDescent="0.3">
      <c r="A834" s="21" t="str">
        <f t="shared" si="12"/>
        <v>september</v>
      </c>
      <c r="B834" s="22">
        <v>45562</v>
      </c>
      <c r="C834" s="21" t="s">
        <v>3</v>
      </c>
      <c r="D834" s="21">
        <v>12.8</v>
      </c>
    </row>
    <row r="835" spans="1:4" x14ac:dyDescent="0.3">
      <c r="A835" s="21" t="str">
        <f t="shared" si="12"/>
        <v>september</v>
      </c>
      <c r="B835" s="22">
        <v>45563</v>
      </c>
      <c r="C835" s="21" t="s">
        <v>8</v>
      </c>
      <c r="D835" s="21">
        <v>40.07</v>
      </c>
    </row>
    <row r="836" spans="1:4" x14ac:dyDescent="0.3">
      <c r="A836" s="21" t="str">
        <f t="shared" ref="A836:A899" si="13">TEXT(B836,"mmmm")</f>
        <v>september</v>
      </c>
      <c r="B836" s="22">
        <v>45563</v>
      </c>
      <c r="C836" s="21" t="s">
        <v>3</v>
      </c>
      <c r="D836" s="21">
        <v>12.36</v>
      </c>
    </row>
    <row r="837" spans="1:4" x14ac:dyDescent="0.3">
      <c r="A837" s="21" t="str">
        <f t="shared" si="13"/>
        <v>september</v>
      </c>
      <c r="B837" s="22">
        <v>45565</v>
      </c>
      <c r="C837" s="21" t="s">
        <v>6</v>
      </c>
      <c r="D837" s="21">
        <v>174.32</v>
      </c>
    </row>
    <row r="838" spans="1:4" x14ac:dyDescent="0.3">
      <c r="A838" s="21" t="str">
        <f t="shared" si="13"/>
        <v>september</v>
      </c>
      <c r="B838" s="22">
        <v>45565</v>
      </c>
      <c r="C838" s="21" t="s">
        <v>3</v>
      </c>
      <c r="D838" s="21">
        <v>11.69</v>
      </c>
    </row>
    <row r="839" spans="1:4" x14ac:dyDescent="0.3">
      <c r="A839" s="21" t="str">
        <f t="shared" si="13"/>
        <v>september</v>
      </c>
      <c r="B839" s="22">
        <v>45565</v>
      </c>
      <c r="C839" s="21" t="s">
        <v>5</v>
      </c>
      <c r="D839" s="21">
        <v>30.72</v>
      </c>
    </row>
    <row r="840" spans="1:4" x14ac:dyDescent="0.3">
      <c r="A840" s="21" t="str">
        <f t="shared" si="13"/>
        <v>september</v>
      </c>
      <c r="B840" s="22">
        <v>45565</v>
      </c>
      <c r="C840" s="21" t="s">
        <v>3</v>
      </c>
      <c r="D840" s="21">
        <v>10.43</v>
      </c>
    </row>
    <row r="841" spans="1:4" x14ac:dyDescent="0.3">
      <c r="A841" s="21" t="str">
        <f t="shared" si="13"/>
        <v>september</v>
      </c>
      <c r="B841" s="22">
        <v>45565</v>
      </c>
      <c r="C841" s="21" t="s">
        <v>11</v>
      </c>
      <c r="D841" s="21">
        <v>38.74</v>
      </c>
    </row>
    <row r="842" spans="1:4" x14ac:dyDescent="0.3">
      <c r="A842" s="21" t="str">
        <f t="shared" si="13"/>
        <v>október</v>
      </c>
      <c r="B842" s="22">
        <v>45566</v>
      </c>
      <c r="C842" s="21" t="s">
        <v>8</v>
      </c>
      <c r="D842" s="21">
        <v>34.69</v>
      </c>
    </row>
    <row r="843" spans="1:4" x14ac:dyDescent="0.3">
      <c r="A843" s="21" t="str">
        <f t="shared" si="13"/>
        <v>október</v>
      </c>
      <c r="B843" s="22">
        <v>45566</v>
      </c>
      <c r="C843" s="21" t="s">
        <v>3</v>
      </c>
      <c r="D843" s="21">
        <v>11.79</v>
      </c>
    </row>
    <row r="844" spans="1:4" x14ac:dyDescent="0.3">
      <c r="A844" s="21" t="str">
        <f t="shared" si="13"/>
        <v>október</v>
      </c>
      <c r="B844" s="22">
        <v>45566</v>
      </c>
      <c r="C844" s="21" t="s">
        <v>9</v>
      </c>
      <c r="D844" s="21">
        <v>136.18</v>
      </c>
    </row>
    <row r="845" spans="1:4" x14ac:dyDescent="0.3">
      <c r="A845" s="21" t="str">
        <f t="shared" si="13"/>
        <v>október</v>
      </c>
      <c r="B845" s="22">
        <v>45566</v>
      </c>
      <c r="C845" s="21" t="s">
        <v>10</v>
      </c>
      <c r="D845" s="21">
        <v>33.19</v>
      </c>
    </row>
    <row r="846" spans="1:4" x14ac:dyDescent="0.3">
      <c r="A846" s="21" t="str">
        <f t="shared" si="13"/>
        <v>október</v>
      </c>
      <c r="B846" s="22">
        <v>45566</v>
      </c>
      <c r="C846" s="21" t="s">
        <v>3</v>
      </c>
      <c r="D846" s="21">
        <v>13</v>
      </c>
    </row>
    <row r="847" spans="1:4" x14ac:dyDescent="0.3">
      <c r="A847" s="21" t="str">
        <f t="shared" si="13"/>
        <v>október</v>
      </c>
      <c r="B847" s="22">
        <v>45566</v>
      </c>
      <c r="C847" s="21" t="s">
        <v>4</v>
      </c>
      <c r="D847" s="21">
        <v>33.14</v>
      </c>
    </row>
    <row r="848" spans="1:4" x14ac:dyDescent="0.3">
      <c r="A848" s="21" t="str">
        <f t="shared" si="13"/>
        <v>október</v>
      </c>
      <c r="B848" s="22">
        <v>45567</v>
      </c>
      <c r="C848" s="21" t="s">
        <v>3</v>
      </c>
      <c r="D848" s="21">
        <v>12.21</v>
      </c>
    </row>
    <row r="849" spans="1:4" x14ac:dyDescent="0.3">
      <c r="A849" s="21" t="str">
        <f t="shared" si="13"/>
        <v>október</v>
      </c>
      <c r="B849" s="22">
        <v>45567</v>
      </c>
      <c r="C849" s="21" t="s">
        <v>5</v>
      </c>
      <c r="D849" s="21">
        <v>46.3</v>
      </c>
    </row>
    <row r="850" spans="1:4" x14ac:dyDescent="0.3">
      <c r="A850" s="21" t="str">
        <f t="shared" si="13"/>
        <v>október</v>
      </c>
      <c r="B850" s="22">
        <v>45567</v>
      </c>
      <c r="C850" s="21" t="s">
        <v>6</v>
      </c>
      <c r="D850" s="21">
        <v>155.63999999999999</v>
      </c>
    </row>
    <row r="851" spans="1:4" x14ac:dyDescent="0.3">
      <c r="A851" s="21" t="str">
        <f t="shared" si="13"/>
        <v>október</v>
      </c>
      <c r="B851" s="22">
        <v>45567</v>
      </c>
      <c r="C851" s="21" t="s">
        <v>8</v>
      </c>
      <c r="D851" s="21">
        <v>34.31</v>
      </c>
    </row>
    <row r="852" spans="1:4" x14ac:dyDescent="0.3">
      <c r="A852" s="21" t="str">
        <f t="shared" si="13"/>
        <v>október</v>
      </c>
      <c r="B852" s="22">
        <v>45567</v>
      </c>
      <c r="C852" s="21" t="s">
        <v>3</v>
      </c>
      <c r="D852" s="21">
        <v>8.09</v>
      </c>
    </row>
    <row r="853" spans="1:4" x14ac:dyDescent="0.3">
      <c r="A853" s="21" t="str">
        <f t="shared" si="13"/>
        <v>október</v>
      </c>
      <c r="B853" s="22">
        <v>45567</v>
      </c>
      <c r="C853" s="21" t="s">
        <v>3</v>
      </c>
      <c r="D853" s="21">
        <v>12.36</v>
      </c>
    </row>
    <row r="854" spans="1:4" x14ac:dyDescent="0.3">
      <c r="A854" s="21" t="str">
        <f t="shared" si="13"/>
        <v>október</v>
      </c>
      <c r="B854" s="22">
        <v>45568</v>
      </c>
      <c r="C854" s="21" t="s">
        <v>5</v>
      </c>
      <c r="D854" s="21">
        <v>31.21</v>
      </c>
    </row>
    <row r="855" spans="1:4" x14ac:dyDescent="0.3">
      <c r="A855" s="21" t="str">
        <f t="shared" si="13"/>
        <v>október</v>
      </c>
      <c r="B855" s="22">
        <v>45568</v>
      </c>
      <c r="C855" s="21" t="s">
        <v>3</v>
      </c>
      <c r="D855" s="21">
        <v>13.44</v>
      </c>
    </row>
    <row r="856" spans="1:4" x14ac:dyDescent="0.3">
      <c r="A856" s="21" t="str">
        <f t="shared" si="13"/>
        <v>október</v>
      </c>
      <c r="B856" s="22">
        <v>45568</v>
      </c>
      <c r="C856" s="21" t="s">
        <v>11</v>
      </c>
      <c r="D856" s="21">
        <v>39.020000000000003</v>
      </c>
    </row>
    <row r="857" spans="1:4" x14ac:dyDescent="0.3">
      <c r="A857" s="21" t="str">
        <f t="shared" si="13"/>
        <v>október</v>
      </c>
      <c r="B857" s="22">
        <v>45568</v>
      </c>
      <c r="C857" s="21" t="s">
        <v>9</v>
      </c>
      <c r="D857" s="21">
        <v>108.51</v>
      </c>
    </row>
    <row r="858" spans="1:4" x14ac:dyDescent="0.3">
      <c r="A858" s="21" t="str">
        <f t="shared" si="13"/>
        <v>október</v>
      </c>
      <c r="B858" s="22">
        <v>45568</v>
      </c>
      <c r="C858" s="21" t="s">
        <v>8</v>
      </c>
      <c r="D858" s="21">
        <v>45.26</v>
      </c>
    </row>
    <row r="859" spans="1:4" x14ac:dyDescent="0.3">
      <c r="A859" s="21" t="str">
        <f t="shared" si="13"/>
        <v>október</v>
      </c>
      <c r="B859" s="22">
        <v>45568</v>
      </c>
      <c r="C859" s="21" t="s">
        <v>3</v>
      </c>
      <c r="D859" s="21">
        <v>12.52</v>
      </c>
    </row>
    <row r="860" spans="1:4" x14ac:dyDescent="0.3">
      <c r="A860" s="21" t="str">
        <f t="shared" si="13"/>
        <v>október</v>
      </c>
      <c r="B860" s="22">
        <v>45569</v>
      </c>
      <c r="C860" s="21" t="s">
        <v>6</v>
      </c>
      <c r="D860" s="21">
        <v>151.88999999999999</v>
      </c>
    </row>
    <row r="861" spans="1:4" x14ac:dyDescent="0.3">
      <c r="A861" s="21" t="str">
        <f t="shared" si="13"/>
        <v>október</v>
      </c>
      <c r="B861" s="22">
        <v>45569</v>
      </c>
      <c r="C861" s="21" t="s">
        <v>4</v>
      </c>
      <c r="D861" s="21">
        <v>34.65</v>
      </c>
    </row>
    <row r="862" spans="1:4" x14ac:dyDescent="0.3">
      <c r="A862" s="21" t="str">
        <f t="shared" si="13"/>
        <v>október</v>
      </c>
      <c r="B862" s="22">
        <v>45569</v>
      </c>
      <c r="C862" s="21" t="s">
        <v>5</v>
      </c>
      <c r="D862" s="21">
        <v>28.66</v>
      </c>
    </row>
    <row r="863" spans="1:4" x14ac:dyDescent="0.3">
      <c r="A863" s="21" t="str">
        <f t="shared" si="13"/>
        <v>október</v>
      </c>
      <c r="B863" s="22">
        <v>45569</v>
      </c>
      <c r="C863" s="21" t="s">
        <v>3</v>
      </c>
      <c r="D863" s="21">
        <v>9.6999999999999993</v>
      </c>
    </row>
    <row r="864" spans="1:4" x14ac:dyDescent="0.3">
      <c r="A864" s="21" t="str">
        <f t="shared" si="13"/>
        <v>október</v>
      </c>
      <c r="B864" s="22">
        <v>45569</v>
      </c>
      <c r="C864" s="21" t="s">
        <v>3</v>
      </c>
      <c r="D864" s="21">
        <v>10.66</v>
      </c>
    </row>
    <row r="865" spans="1:4" x14ac:dyDescent="0.3">
      <c r="A865" s="21" t="str">
        <f t="shared" si="13"/>
        <v>október</v>
      </c>
      <c r="B865" s="22">
        <v>45569</v>
      </c>
      <c r="C865" s="21" t="s">
        <v>3</v>
      </c>
      <c r="D865" s="21">
        <v>12.33</v>
      </c>
    </row>
    <row r="866" spans="1:4" x14ac:dyDescent="0.3">
      <c r="A866" s="21" t="str">
        <f t="shared" si="13"/>
        <v>október</v>
      </c>
      <c r="B866" s="22">
        <v>45570</v>
      </c>
      <c r="C866" s="21" t="s">
        <v>8</v>
      </c>
      <c r="D866" s="21">
        <v>32.47</v>
      </c>
    </row>
    <row r="867" spans="1:4" x14ac:dyDescent="0.3">
      <c r="A867" s="21" t="str">
        <f t="shared" si="13"/>
        <v>október</v>
      </c>
      <c r="B867" s="22">
        <v>45570</v>
      </c>
      <c r="C867" s="21" t="s">
        <v>5</v>
      </c>
      <c r="D867" s="21">
        <v>35.1</v>
      </c>
    </row>
    <row r="868" spans="1:4" x14ac:dyDescent="0.3">
      <c r="A868" s="21" t="str">
        <f t="shared" si="13"/>
        <v>október</v>
      </c>
      <c r="B868" s="22">
        <v>45570</v>
      </c>
      <c r="C868" s="21" t="s">
        <v>3</v>
      </c>
      <c r="D868" s="21">
        <v>12.68</v>
      </c>
    </row>
    <row r="869" spans="1:4" x14ac:dyDescent="0.3">
      <c r="A869" s="21" t="str">
        <f t="shared" si="13"/>
        <v>október</v>
      </c>
      <c r="B869" s="22">
        <v>45572</v>
      </c>
      <c r="C869" s="21" t="s">
        <v>9</v>
      </c>
      <c r="D869" s="21">
        <v>107.53</v>
      </c>
    </row>
    <row r="870" spans="1:4" x14ac:dyDescent="0.3">
      <c r="A870" s="21" t="str">
        <f t="shared" si="13"/>
        <v>október</v>
      </c>
      <c r="B870" s="22">
        <v>45572</v>
      </c>
      <c r="C870" s="21" t="s">
        <v>3</v>
      </c>
      <c r="D870" s="21">
        <v>12.59</v>
      </c>
    </row>
    <row r="871" spans="1:4" x14ac:dyDescent="0.3">
      <c r="A871" s="21" t="str">
        <f t="shared" si="13"/>
        <v>október</v>
      </c>
      <c r="B871" s="22">
        <v>45572</v>
      </c>
      <c r="C871" s="21" t="s">
        <v>8</v>
      </c>
      <c r="D871" s="21">
        <v>37.380000000000003</v>
      </c>
    </row>
    <row r="872" spans="1:4" x14ac:dyDescent="0.3">
      <c r="A872" s="21" t="str">
        <f t="shared" si="13"/>
        <v>október</v>
      </c>
      <c r="B872" s="22">
        <v>45572</v>
      </c>
      <c r="C872" s="21" t="s">
        <v>5</v>
      </c>
      <c r="D872" s="21">
        <v>20.6</v>
      </c>
    </row>
    <row r="873" spans="1:4" x14ac:dyDescent="0.3">
      <c r="A873" s="21" t="str">
        <f t="shared" si="13"/>
        <v>október</v>
      </c>
      <c r="B873" s="22">
        <v>45572</v>
      </c>
      <c r="C873" s="21" t="s">
        <v>3</v>
      </c>
      <c r="D873" s="21">
        <v>12.94</v>
      </c>
    </row>
    <row r="874" spans="1:4" x14ac:dyDescent="0.3">
      <c r="A874" s="21" t="str">
        <f t="shared" si="13"/>
        <v>október</v>
      </c>
      <c r="B874" s="22">
        <v>45573</v>
      </c>
      <c r="C874" s="21" t="s">
        <v>3</v>
      </c>
      <c r="D874" s="21">
        <v>12.48</v>
      </c>
    </row>
    <row r="875" spans="1:4" x14ac:dyDescent="0.3">
      <c r="A875" s="21" t="str">
        <f t="shared" si="13"/>
        <v>október</v>
      </c>
      <c r="B875" s="22">
        <v>45573</v>
      </c>
      <c r="C875" s="21" t="s">
        <v>4</v>
      </c>
      <c r="D875" s="21">
        <v>35.54</v>
      </c>
    </row>
    <row r="876" spans="1:4" x14ac:dyDescent="0.3">
      <c r="A876" s="21" t="str">
        <f t="shared" si="13"/>
        <v>október</v>
      </c>
      <c r="B876" s="22">
        <v>45573</v>
      </c>
      <c r="C876" s="21" t="s">
        <v>5</v>
      </c>
      <c r="D876" s="21">
        <v>31.56</v>
      </c>
    </row>
    <row r="877" spans="1:4" x14ac:dyDescent="0.3">
      <c r="A877" s="21" t="str">
        <f t="shared" si="13"/>
        <v>október</v>
      </c>
      <c r="B877" s="22">
        <v>45573</v>
      </c>
      <c r="C877" s="21" t="s">
        <v>8</v>
      </c>
      <c r="D877" s="21">
        <v>30.45</v>
      </c>
    </row>
    <row r="878" spans="1:4" x14ac:dyDescent="0.3">
      <c r="A878" s="21" t="str">
        <f t="shared" si="13"/>
        <v>október</v>
      </c>
      <c r="B878" s="22">
        <v>45573</v>
      </c>
      <c r="C878" s="21" t="s">
        <v>9</v>
      </c>
      <c r="D878" s="21">
        <v>135.38999999999999</v>
      </c>
    </row>
    <row r="879" spans="1:4" x14ac:dyDescent="0.3">
      <c r="A879" s="21" t="str">
        <f t="shared" si="13"/>
        <v>október</v>
      </c>
      <c r="B879" s="22">
        <v>45573</v>
      </c>
      <c r="C879" s="21" t="s">
        <v>6</v>
      </c>
      <c r="D879" s="21">
        <v>146.07</v>
      </c>
    </row>
    <row r="880" spans="1:4" x14ac:dyDescent="0.3">
      <c r="A880" s="21" t="str">
        <f t="shared" si="13"/>
        <v>október</v>
      </c>
      <c r="B880" s="22">
        <v>45573</v>
      </c>
      <c r="C880" s="21" t="s">
        <v>3</v>
      </c>
      <c r="D880" s="21">
        <v>13.72</v>
      </c>
    </row>
    <row r="881" spans="1:4" x14ac:dyDescent="0.3">
      <c r="A881" s="21" t="str">
        <f t="shared" si="13"/>
        <v>október</v>
      </c>
      <c r="B881" s="22">
        <v>45574</v>
      </c>
      <c r="C881" s="21" t="s">
        <v>3</v>
      </c>
      <c r="D881" s="21">
        <v>9.85</v>
      </c>
    </row>
    <row r="882" spans="1:4" x14ac:dyDescent="0.3">
      <c r="A882" s="21" t="str">
        <f t="shared" si="13"/>
        <v>október</v>
      </c>
      <c r="B882" s="22">
        <v>45574</v>
      </c>
      <c r="C882" s="21" t="s">
        <v>5</v>
      </c>
      <c r="D882" s="21">
        <v>7.89</v>
      </c>
    </row>
    <row r="883" spans="1:4" x14ac:dyDescent="0.3">
      <c r="A883" s="21" t="str">
        <f t="shared" si="13"/>
        <v>október</v>
      </c>
      <c r="B883" s="22">
        <v>45574</v>
      </c>
      <c r="C883" s="21" t="s">
        <v>5</v>
      </c>
      <c r="D883" s="21">
        <v>15.08</v>
      </c>
    </row>
    <row r="884" spans="1:4" x14ac:dyDescent="0.3">
      <c r="A884" s="21" t="str">
        <f t="shared" si="13"/>
        <v>október</v>
      </c>
      <c r="B884" s="22">
        <v>45574</v>
      </c>
      <c r="C884" s="21" t="s">
        <v>8</v>
      </c>
      <c r="D884" s="21">
        <v>11.64</v>
      </c>
    </row>
    <row r="885" spans="1:4" x14ac:dyDescent="0.3">
      <c r="A885" s="21" t="str">
        <f t="shared" si="13"/>
        <v>október</v>
      </c>
      <c r="B885" s="22">
        <v>45575</v>
      </c>
      <c r="C885" s="21" t="s">
        <v>8</v>
      </c>
      <c r="D885" s="21">
        <v>43.07</v>
      </c>
    </row>
    <row r="886" spans="1:4" x14ac:dyDescent="0.3">
      <c r="A886" s="21" t="str">
        <f t="shared" si="13"/>
        <v>október</v>
      </c>
      <c r="B886" s="22">
        <v>45575</v>
      </c>
      <c r="C886" s="21" t="s">
        <v>5</v>
      </c>
      <c r="D886" s="21">
        <v>32.29</v>
      </c>
    </row>
    <row r="887" spans="1:4" x14ac:dyDescent="0.3">
      <c r="A887" s="21" t="str">
        <f t="shared" si="13"/>
        <v>október</v>
      </c>
      <c r="B887" s="22">
        <v>45575</v>
      </c>
      <c r="C887" s="21" t="s">
        <v>3</v>
      </c>
      <c r="D887" s="21">
        <v>11.83</v>
      </c>
    </row>
    <row r="888" spans="1:4" x14ac:dyDescent="0.3">
      <c r="A888" s="21" t="str">
        <f t="shared" si="13"/>
        <v>október</v>
      </c>
      <c r="B888" s="22">
        <v>45575</v>
      </c>
      <c r="C888" s="21" t="s">
        <v>6</v>
      </c>
      <c r="D888" s="21">
        <v>170.36</v>
      </c>
    </row>
    <row r="889" spans="1:4" x14ac:dyDescent="0.3">
      <c r="A889" s="21" t="str">
        <f t="shared" si="13"/>
        <v>október</v>
      </c>
      <c r="B889" s="22">
        <v>45575</v>
      </c>
      <c r="C889" s="21" t="s">
        <v>11</v>
      </c>
      <c r="D889" s="21">
        <v>39.090000000000003</v>
      </c>
    </row>
    <row r="890" spans="1:4" x14ac:dyDescent="0.3">
      <c r="A890" s="21" t="str">
        <f t="shared" si="13"/>
        <v>október</v>
      </c>
      <c r="B890" s="22">
        <v>45575</v>
      </c>
      <c r="C890" s="21" t="s">
        <v>9</v>
      </c>
      <c r="D890" s="21">
        <v>112.56</v>
      </c>
    </row>
    <row r="891" spans="1:4" x14ac:dyDescent="0.3">
      <c r="A891" s="21" t="str">
        <f t="shared" si="13"/>
        <v>október</v>
      </c>
      <c r="B891" s="22">
        <v>45575</v>
      </c>
      <c r="C891" s="21" t="s">
        <v>4</v>
      </c>
      <c r="D891" s="21">
        <v>33.130000000000003</v>
      </c>
    </row>
    <row r="892" spans="1:4" x14ac:dyDescent="0.3">
      <c r="A892" s="21" t="str">
        <f t="shared" si="13"/>
        <v>október</v>
      </c>
      <c r="B892" s="22">
        <v>45575</v>
      </c>
      <c r="C892" s="21" t="s">
        <v>3</v>
      </c>
      <c r="D892" s="21">
        <v>13.25</v>
      </c>
    </row>
    <row r="893" spans="1:4" x14ac:dyDescent="0.3">
      <c r="A893" s="21" t="str">
        <f t="shared" si="13"/>
        <v>október</v>
      </c>
      <c r="B893" s="22">
        <v>45575</v>
      </c>
      <c r="C893" s="21" t="s">
        <v>3</v>
      </c>
      <c r="D893" s="21">
        <v>13</v>
      </c>
    </row>
    <row r="894" spans="1:4" x14ac:dyDescent="0.3">
      <c r="A894" s="21" t="str">
        <f t="shared" si="13"/>
        <v>október</v>
      </c>
      <c r="B894" s="22">
        <v>45576</v>
      </c>
      <c r="C894" s="21" t="s">
        <v>7</v>
      </c>
      <c r="D894" s="21">
        <v>81.23</v>
      </c>
    </row>
    <row r="895" spans="1:4" x14ac:dyDescent="0.3">
      <c r="A895" s="21" t="str">
        <f t="shared" si="13"/>
        <v>október</v>
      </c>
      <c r="B895" s="22">
        <v>45576</v>
      </c>
      <c r="C895" s="21" t="s">
        <v>3</v>
      </c>
      <c r="D895" s="21">
        <v>10.050000000000001</v>
      </c>
    </row>
    <row r="896" spans="1:4" x14ac:dyDescent="0.3">
      <c r="A896" s="21" t="str">
        <f t="shared" si="13"/>
        <v>október</v>
      </c>
      <c r="B896" s="22">
        <v>45576</v>
      </c>
      <c r="C896" s="21" t="s">
        <v>8</v>
      </c>
      <c r="D896" s="21">
        <v>34.630000000000003</v>
      </c>
    </row>
    <row r="897" spans="1:4" x14ac:dyDescent="0.3">
      <c r="A897" s="21" t="str">
        <f t="shared" si="13"/>
        <v>október</v>
      </c>
      <c r="B897" s="22">
        <v>45576</v>
      </c>
      <c r="C897" s="21" t="s">
        <v>5</v>
      </c>
      <c r="D897" s="21">
        <v>34.159999999999997</v>
      </c>
    </row>
    <row r="898" spans="1:4" x14ac:dyDescent="0.3">
      <c r="A898" s="21" t="str">
        <f t="shared" si="13"/>
        <v>október</v>
      </c>
      <c r="B898" s="22">
        <v>45576</v>
      </c>
      <c r="C898" s="21" t="s">
        <v>3</v>
      </c>
      <c r="D898" s="21">
        <v>11.89</v>
      </c>
    </row>
    <row r="899" spans="1:4" x14ac:dyDescent="0.3">
      <c r="A899" s="21" t="str">
        <f t="shared" si="13"/>
        <v>október</v>
      </c>
      <c r="B899" s="22">
        <v>45577</v>
      </c>
      <c r="C899" s="21" t="s">
        <v>3</v>
      </c>
      <c r="D899" s="21">
        <v>11.98</v>
      </c>
    </row>
    <row r="900" spans="1:4" x14ac:dyDescent="0.3">
      <c r="A900" s="21" t="str">
        <f t="shared" ref="A900:A963" si="14">TEXT(B900,"mmmm")</f>
        <v>október</v>
      </c>
      <c r="B900" s="22">
        <v>45579</v>
      </c>
      <c r="C900" s="21" t="s">
        <v>3</v>
      </c>
      <c r="D900" s="21">
        <v>10.39</v>
      </c>
    </row>
    <row r="901" spans="1:4" x14ac:dyDescent="0.3">
      <c r="A901" s="21" t="str">
        <f t="shared" si="14"/>
        <v>október</v>
      </c>
      <c r="B901" s="22">
        <v>45579</v>
      </c>
      <c r="C901" s="21" t="s">
        <v>6</v>
      </c>
      <c r="D901" s="21">
        <v>160.35</v>
      </c>
    </row>
    <row r="902" spans="1:4" x14ac:dyDescent="0.3">
      <c r="A902" s="21" t="str">
        <f t="shared" si="14"/>
        <v>október</v>
      </c>
      <c r="B902" s="22">
        <v>45579</v>
      </c>
      <c r="C902" s="21" t="s">
        <v>4</v>
      </c>
      <c r="D902" s="21">
        <v>33.39</v>
      </c>
    </row>
    <row r="903" spans="1:4" x14ac:dyDescent="0.3">
      <c r="A903" s="21" t="str">
        <f t="shared" si="14"/>
        <v>október</v>
      </c>
      <c r="B903" s="22">
        <v>45579</v>
      </c>
      <c r="C903" s="21" t="s">
        <v>3</v>
      </c>
      <c r="D903" s="21">
        <v>12.74</v>
      </c>
    </row>
    <row r="904" spans="1:4" x14ac:dyDescent="0.3">
      <c r="A904" s="21" t="str">
        <f t="shared" si="14"/>
        <v>október</v>
      </c>
      <c r="B904" s="22">
        <v>45579</v>
      </c>
      <c r="C904" s="21" t="s">
        <v>5</v>
      </c>
      <c r="D904" s="21">
        <v>34.11</v>
      </c>
    </row>
    <row r="905" spans="1:4" x14ac:dyDescent="0.3">
      <c r="A905" s="21" t="str">
        <f t="shared" si="14"/>
        <v>október</v>
      </c>
      <c r="B905" s="22">
        <v>45579</v>
      </c>
      <c r="C905" s="21" t="s">
        <v>8</v>
      </c>
      <c r="D905" s="21">
        <v>37.86</v>
      </c>
    </row>
    <row r="906" spans="1:4" x14ac:dyDescent="0.3">
      <c r="A906" s="21" t="str">
        <f t="shared" si="14"/>
        <v>október</v>
      </c>
      <c r="B906" s="22">
        <v>45579</v>
      </c>
      <c r="C906" s="21" t="s">
        <v>9</v>
      </c>
      <c r="D906" s="21">
        <v>106.71</v>
      </c>
    </row>
    <row r="907" spans="1:4" x14ac:dyDescent="0.3">
      <c r="A907" s="21" t="str">
        <f t="shared" si="14"/>
        <v>október</v>
      </c>
      <c r="B907" s="22">
        <v>45579</v>
      </c>
      <c r="C907" s="21" t="s">
        <v>3</v>
      </c>
      <c r="D907" s="21">
        <v>11.76</v>
      </c>
    </row>
    <row r="908" spans="1:4" x14ac:dyDescent="0.3">
      <c r="A908" s="21" t="str">
        <f t="shared" si="14"/>
        <v>október</v>
      </c>
      <c r="B908" s="22">
        <v>45580</v>
      </c>
      <c r="C908" s="21" t="s">
        <v>5</v>
      </c>
      <c r="D908" s="21">
        <v>29.74</v>
      </c>
    </row>
    <row r="909" spans="1:4" x14ac:dyDescent="0.3">
      <c r="A909" s="21" t="str">
        <f t="shared" si="14"/>
        <v>október</v>
      </c>
      <c r="B909" s="22">
        <v>45580</v>
      </c>
      <c r="C909" s="21" t="s">
        <v>3</v>
      </c>
      <c r="D909" s="21">
        <v>12.74</v>
      </c>
    </row>
    <row r="910" spans="1:4" x14ac:dyDescent="0.3">
      <c r="A910" s="21" t="str">
        <f t="shared" si="14"/>
        <v>október</v>
      </c>
      <c r="B910" s="22">
        <v>45580</v>
      </c>
      <c r="C910" s="21" t="s">
        <v>3</v>
      </c>
      <c r="D910" s="21">
        <v>11.28</v>
      </c>
    </row>
    <row r="911" spans="1:4" x14ac:dyDescent="0.3">
      <c r="A911" s="21" t="str">
        <f t="shared" si="14"/>
        <v>október</v>
      </c>
      <c r="B911" s="22">
        <v>45580</v>
      </c>
      <c r="C911" s="21" t="s">
        <v>8</v>
      </c>
      <c r="D911" s="21">
        <v>36.68</v>
      </c>
    </row>
    <row r="912" spans="1:4" x14ac:dyDescent="0.3">
      <c r="A912" s="21" t="str">
        <f t="shared" si="14"/>
        <v>október</v>
      </c>
      <c r="B912" s="22">
        <v>45581</v>
      </c>
      <c r="C912" s="21" t="s">
        <v>3</v>
      </c>
      <c r="D912" s="21">
        <v>11.5</v>
      </c>
    </row>
    <row r="913" spans="1:4" x14ac:dyDescent="0.3">
      <c r="A913" s="21" t="str">
        <f t="shared" si="14"/>
        <v>október</v>
      </c>
      <c r="B913" s="22">
        <v>45581</v>
      </c>
      <c r="C913" s="21" t="s">
        <v>3</v>
      </c>
      <c r="D913" s="21">
        <v>13.09</v>
      </c>
    </row>
    <row r="914" spans="1:4" x14ac:dyDescent="0.3">
      <c r="A914" s="21" t="str">
        <f t="shared" si="14"/>
        <v>október</v>
      </c>
      <c r="B914" s="22">
        <v>45581</v>
      </c>
      <c r="C914" s="21" t="s">
        <v>5</v>
      </c>
      <c r="D914" s="21">
        <v>29.84</v>
      </c>
    </row>
    <row r="915" spans="1:4" x14ac:dyDescent="0.3">
      <c r="A915" s="21" t="str">
        <f t="shared" si="14"/>
        <v>október</v>
      </c>
      <c r="B915" s="22">
        <v>45581</v>
      </c>
      <c r="C915" s="21" t="s">
        <v>9</v>
      </c>
      <c r="D915" s="21">
        <v>103.51</v>
      </c>
    </row>
    <row r="916" spans="1:4" x14ac:dyDescent="0.3">
      <c r="A916" s="21" t="str">
        <f t="shared" si="14"/>
        <v>október</v>
      </c>
      <c r="B916" s="22">
        <v>45581</v>
      </c>
      <c r="C916" s="21" t="s">
        <v>6</v>
      </c>
      <c r="D916" s="21">
        <v>172.91</v>
      </c>
    </row>
    <row r="917" spans="1:4" x14ac:dyDescent="0.3">
      <c r="A917" s="21" t="str">
        <f t="shared" si="14"/>
        <v>október</v>
      </c>
      <c r="B917" s="22">
        <v>45581</v>
      </c>
      <c r="C917" s="21" t="s">
        <v>11</v>
      </c>
      <c r="D917" s="21">
        <v>38.46</v>
      </c>
    </row>
    <row r="918" spans="1:4" x14ac:dyDescent="0.3">
      <c r="A918" s="21" t="str">
        <f t="shared" si="14"/>
        <v>október</v>
      </c>
      <c r="B918" s="22">
        <v>45582</v>
      </c>
      <c r="C918" s="21" t="s">
        <v>8</v>
      </c>
      <c r="D918" s="21">
        <v>36.74</v>
      </c>
    </row>
    <row r="919" spans="1:4" x14ac:dyDescent="0.3">
      <c r="A919" s="21" t="str">
        <f t="shared" si="14"/>
        <v>október</v>
      </c>
      <c r="B919" s="22">
        <v>45582</v>
      </c>
      <c r="C919" s="21" t="s">
        <v>4</v>
      </c>
      <c r="D919" s="21">
        <v>34.049999999999997</v>
      </c>
    </row>
    <row r="920" spans="1:4" x14ac:dyDescent="0.3">
      <c r="A920" s="21" t="str">
        <f t="shared" si="14"/>
        <v>október</v>
      </c>
      <c r="B920" s="22">
        <v>45582</v>
      </c>
      <c r="C920" s="21" t="s">
        <v>3</v>
      </c>
      <c r="D920" s="21">
        <v>12.68</v>
      </c>
    </row>
    <row r="921" spans="1:4" x14ac:dyDescent="0.3">
      <c r="A921" s="21" t="str">
        <f t="shared" si="14"/>
        <v>október</v>
      </c>
      <c r="B921" s="22">
        <v>45582</v>
      </c>
      <c r="C921" s="21" t="s">
        <v>3</v>
      </c>
      <c r="D921" s="21">
        <v>12.89</v>
      </c>
    </row>
    <row r="922" spans="1:4" x14ac:dyDescent="0.3">
      <c r="A922" s="21" t="str">
        <f t="shared" si="14"/>
        <v>október</v>
      </c>
      <c r="B922" s="22">
        <v>45582</v>
      </c>
      <c r="C922" s="21" t="s">
        <v>5</v>
      </c>
      <c r="D922" s="21">
        <v>25.69</v>
      </c>
    </row>
    <row r="923" spans="1:4" x14ac:dyDescent="0.3">
      <c r="A923" s="21" t="str">
        <f t="shared" si="14"/>
        <v>október</v>
      </c>
      <c r="B923" s="22">
        <v>45582</v>
      </c>
      <c r="C923" s="21" t="s">
        <v>9</v>
      </c>
      <c r="D923" s="21">
        <v>87.86</v>
      </c>
    </row>
    <row r="924" spans="1:4" x14ac:dyDescent="0.3">
      <c r="A924" s="21" t="str">
        <f t="shared" si="14"/>
        <v>október</v>
      </c>
      <c r="B924" s="22">
        <v>45583</v>
      </c>
      <c r="C924" s="21" t="s">
        <v>3</v>
      </c>
      <c r="D924" s="21">
        <v>12.32</v>
      </c>
    </row>
    <row r="925" spans="1:4" x14ac:dyDescent="0.3">
      <c r="A925" s="21" t="str">
        <f t="shared" si="14"/>
        <v>október</v>
      </c>
      <c r="B925" s="22">
        <v>45583</v>
      </c>
      <c r="C925" s="21" t="s">
        <v>8</v>
      </c>
      <c r="D925" s="21">
        <v>40.24</v>
      </c>
    </row>
    <row r="926" spans="1:4" x14ac:dyDescent="0.3">
      <c r="A926" s="21" t="str">
        <f t="shared" si="14"/>
        <v>október</v>
      </c>
      <c r="B926" s="22">
        <v>45583</v>
      </c>
      <c r="C926" s="21" t="s">
        <v>3</v>
      </c>
      <c r="D926" s="21">
        <v>12.11</v>
      </c>
    </row>
    <row r="927" spans="1:4" x14ac:dyDescent="0.3">
      <c r="A927" s="21" t="str">
        <f t="shared" si="14"/>
        <v>október</v>
      </c>
      <c r="B927" s="22">
        <v>45583</v>
      </c>
      <c r="C927" s="21" t="s">
        <v>5</v>
      </c>
      <c r="D927" s="21">
        <v>38.83</v>
      </c>
    </row>
    <row r="928" spans="1:4" x14ac:dyDescent="0.3">
      <c r="A928" s="21" t="str">
        <f t="shared" si="14"/>
        <v>október</v>
      </c>
      <c r="B928" s="22">
        <v>45583</v>
      </c>
      <c r="C928" s="21" t="s">
        <v>6</v>
      </c>
      <c r="D928" s="21">
        <v>171.62</v>
      </c>
    </row>
    <row r="929" spans="1:4" x14ac:dyDescent="0.3">
      <c r="A929" s="21" t="str">
        <f t="shared" si="14"/>
        <v>október</v>
      </c>
      <c r="B929" s="22">
        <v>45584</v>
      </c>
      <c r="C929" s="21" t="s">
        <v>4</v>
      </c>
      <c r="D929" s="21">
        <v>32.86</v>
      </c>
    </row>
    <row r="930" spans="1:4" x14ac:dyDescent="0.3">
      <c r="A930" s="21" t="str">
        <f t="shared" si="14"/>
        <v>október</v>
      </c>
      <c r="B930" s="22">
        <v>45584</v>
      </c>
      <c r="C930" s="21" t="s">
        <v>3</v>
      </c>
      <c r="D930" s="21">
        <v>10.55</v>
      </c>
    </row>
    <row r="931" spans="1:4" x14ac:dyDescent="0.3">
      <c r="A931" s="21" t="str">
        <f t="shared" si="14"/>
        <v>október</v>
      </c>
      <c r="B931" s="22">
        <v>45584</v>
      </c>
      <c r="C931" s="21" t="s">
        <v>9</v>
      </c>
      <c r="D931" s="21">
        <v>91.38</v>
      </c>
    </row>
    <row r="932" spans="1:4" x14ac:dyDescent="0.3">
      <c r="A932" s="21" t="str">
        <f t="shared" si="14"/>
        <v>október</v>
      </c>
      <c r="B932" s="22">
        <v>45586</v>
      </c>
      <c r="C932" s="21" t="s">
        <v>8</v>
      </c>
      <c r="D932" s="21">
        <v>41.55</v>
      </c>
    </row>
    <row r="933" spans="1:4" x14ac:dyDescent="0.3">
      <c r="A933" s="21" t="str">
        <f t="shared" si="14"/>
        <v>október</v>
      </c>
      <c r="B933" s="22">
        <v>45586</v>
      </c>
      <c r="C933" s="21" t="s">
        <v>11</v>
      </c>
      <c r="D933" s="21">
        <v>30.73</v>
      </c>
    </row>
    <row r="934" spans="1:4" x14ac:dyDescent="0.3">
      <c r="A934" s="21" t="str">
        <f t="shared" si="14"/>
        <v>október</v>
      </c>
      <c r="B934" s="22">
        <v>45586</v>
      </c>
      <c r="C934" s="21" t="s">
        <v>5</v>
      </c>
      <c r="D934" s="21">
        <v>39.06</v>
      </c>
    </row>
    <row r="935" spans="1:4" x14ac:dyDescent="0.3">
      <c r="A935" s="21" t="str">
        <f t="shared" si="14"/>
        <v>október</v>
      </c>
      <c r="B935" s="22">
        <v>45586</v>
      </c>
      <c r="C935" s="21" t="s">
        <v>3</v>
      </c>
      <c r="D935" s="21">
        <v>11.76</v>
      </c>
    </row>
    <row r="936" spans="1:4" x14ac:dyDescent="0.3">
      <c r="A936" s="21" t="str">
        <f t="shared" si="14"/>
        <v>október</v>
      </c>
      <c r="B936" s="22">
        <v>45586</v>
      </c>
      <c r="C936" s="21" t="s">
        <v>3</v>
      </c>
      <c r="D936" s="21">
        <v>12.9</v>
      </c>
    </row>
    <row r="937" spans="1:4" x14ac:dyDescent="0.3">
      <c r="A937" s="21" t="str">
        <f t="shared" si="14"/>
        <v>október</v>
      </c>
      <c r="B937" s="22">
        <v>45587</v>
      </c>
      <c r="C937" s="21" t="s">
        <v>3</v>
      </c>
      <c r="D937" s="21">
        <v>11.6</v>
      </c>
    </row>
    <row r="938" spans="1:4" x14ac:dyDescent="0.3">
      <c r="A938" s="21" t="str">
        <f t="shared" si="14"/>
        <v>október</v>
      </c>
      <c r="B938" s="22">
        <v>45587</v>
      </c>
      <c r="C938" s="21" t="s">
        <v>8</v>
      </c>
      <c r="D938" s="21">
        <v>33.14</v>
      </c>
    </row>
    <row r="939" spans="1:4" x14ac:dyDescent="0.3">
      <c r="A939" s="21" t="str">
        <f t="shared" si="14"/>
        <v>október</v>
      </c>
      <c r="B939" s="22">
        <v>45587</v>
      </c>
      <c r="C939" s="21" t="s">
        <v>5</v>
      </c>
      <c r="D939" s="21">
        <v>28.68</v>
      </c>
    </row>
    <row r="940" spans="1:4" x14ac:dyDescent="0.3">
      <c r="A940" s="21" t="str">
        <f t="shared" si="14"/>
        <v>október</v>
      </c>
      <c r="B940" s="22">
        <v>45587</v>
      </c>
      <c r="C940" s="21" t="s">
        <v>9</v>
      </c>
      <c r="D940" s="21">
        <v>115.38</v>
      </c>
    </row>
    <row r="941" spans="1:4" x14ac:dyDescent="0.3">
      <c r="A941" s="21" t="str">
        <f t="shared" si="14"/>
        <v>október</v>
      </c>
      <c r="B941" s="22">
        <v>45587</v>
      </c>
      <c r="C941" s="21" t="s">
        <v>6</v>
      </c>
      <c r="D941" s="21">
        <v>115.64</v>
      </c>
    </row>
    <row r="942" spans="1:4" x14ac:dyDescent="0.3">
      <c r="A942" s="21" t="str">
        <f t="shared" si="14"/>
        <v>október</v>
      </c>
      <c r="B942" s="22">
        <v>45587</v>
      </c>
      <c r="C942" s="21" t="s">
        <v>3</v>
      </c>
      <c r="D942" s="21">
        <v>12.46</v>
      </c>
    </row>
    <row r="943" spans="1:4" x14ac:dyDescent="0.3">
      <c r="A943" s="21" t="str">
        <f t="shared" si="14"/>
        <v>október</v>
      </c>
      <c r="B943" s="22">
        <v>45588</v>
      </c>
      <c r="C943" s="21" t="s">
        <v>4</v>
      </c>
      <c r="D943" s="21">
        <v>34.49</v>
      </c>
    </row>
    <row r="944" spans="1:4" x14ac:dyDescent="0.3">
      <c r="A944" s="21" t="str">
        <f t="shared" si="14"/>
        <v>október</v>
      </c>
      <c r="B944" s="22">
        <v>45588</v>
      </c>
      <c r="C944" s="21" t="s">
        <v>5</v>
      </c>
      <c r="D944" s="21">
        <v>27.91</v>
      </c>
    </row>
    <row r="945" spans="1:4" x14ac:dyDescent="0.3">
      <c r="A945" s="21" t="str">
        <f t="shared" si="14"/>
        <v>október</v>
      </c>
      <c r="B945" s="22">
        <v>45588</v>
      </c>
      <c r="C945" s="21" t="s">
        <v>3</v>
      </c>
      <c r="D945" s="21">
        <v>11.63</v>
      </c>
    </row>
    <row r="946" spans="1:4" x14ac:dyDescent="0.3">
      <c r="A946" s="21" t="str">
        <f t="shared" si="14"/>
        <v>október</v>
      </c>
      <c r="B946" s="22">
        <v>45588</v>
      </c>
      <c r="C946" s="21" t="s">
        <v>8</v>
      </c>
      <c r="D946" s="21">
        <v>31.01</v>
      </c>
    </row>
    <row r="947" spans="1:4" x14ac:dyDescent="0.3">
      <c r="A947" s="21" t="str">
        <f t="shared" si="14"/>
        <v>október</v>
      </c>
      <c r="B947" s="22">
        <v>45588</v>
      </c>
      <c r="C947" s="21" t="s">
        <v>3</v>
      </c>
      <c r="D947" s="21">
        <v>12.24</v>
      </c>
    </row>
    <row r="948" spans="1:4" x14ac:dyDescent="0.3">
      <c r="A948" s="21" t="str">
        <f t="shared" si="14"/>
        <v>október</v>
      </c>
      <c r="B948" s="22">
        <v>45589</v>
      </c>
      <c r="C948" s="21" t="s">
        <v>7</v>
      </c>
      <c r="D948" s="21">
        <v>83.65</v>
      </c>
    </row>
    <row r="949" spans="1:4" x14ac:dyDescent="0.3">
      <c r="A949" s="21" t="str">
        <f t="shared" si="14"/>
        <v>október</v>
      </c>
      <c r="B949" s="22">
        <v>45589</v>
      </c>
      <c r="C949" s="21" t="s">
        <v>3</v>
      </c>
      <c r="D949" s="21">
        <v>11.77</v>
      </c>
    </row>
    <row r="950" spans="1:4" x14ac:dyDescent="0.3">
      <c r="A950" s="21" t="str">
        <f t="shared" si="14"/>
        <v>október</v>
      </c>
      <c r="B950" s="22">
        <v>45589</v>
      </c>
      <c r="C950" s="21" t="s">
        <v>5</v>
      </c>
      <c r="D950" s="21">
        <v>31.33</v>
      </c>
    </row>
    <row r="951" spans="1:4" x14ac:dyDescent="0.3">
      <c r="A951" s="21" t="str">
        <f t="shared" si="14"/>
        <v>október</v>
      </c>
      <c r="B951" s="22">
        <v>45589</v>
      </c>
      <c r="C951" s="21" t="s">
        <v>9</v>
      </c>
      <c r="D951" s="21">
        <v>143.91</v>
      </c>
    </row>
    <row r="952" spans="1:4" x14ac:dyDescent="0.3">
      <c r="A952" s="21" t="str">
        <f t="shared" si="14"/>
        <v>október</v>
      </c>
      <c r="B952" s="22">
        <v>45589</v>
      </c>
      <c r="C952" s="21" t="s">
        <v>8</v>
      </c>
      <c r="D952" s="21">
        <v>36.11</v>
      </c>
    </row>
    <row r="953" spans="1:4" x14ac:dyDescent="0.3">
      <c r="A953" s="21" t="str">
        <f t="shared" si="14"/>
        <v>október</v>
      </c>
      <c r="B953" s="22">
        <v>45589</v>
      </c>
      <c r="C953" s="21" t="s">
        <v>3</v>
      </c>
      <c r="D953" s="21">
        <v>12.08</v>
      </c>
    </row>
    <row r="954" spans="1:4" x14ac:dyDescent="0.3">
      <c r="A954" s="21" t="str">
        <f t="shared" si="14"/>
        <v>október</v>
      </c>
      <c r="B954" s="22">
        <v>45590</v>
      </c>
      <c r="C954" s="21" t="s">
        <v>6</v>
      </c>
      <c r="D954" s="21">
        <v>171.98</v>
      </c>
    </row>
    <row r="955" spans="1:4" x14ac:dyDescent="0.3">
      <c r="A955" s="21" t="str">
        <f t="shared" si="14"/>
        <v>október</v>
      </c>
      <c r="B955" s="22">
        <v>45590</v>
      </c>
      <c r="C955" s="21" t="s">
        <v>4</v>
      </c>
      <c r="D955" s="21">
        <v>30.72</v>
      </c>
    </row>
    <row r="956" spans="1:4" x14ac:dyDescent="0.3">
      <c r="A956" s="21" t="str">
        <f t="shared" si="14"/>
        <v>október</v>
      </c>
      <c r="B956" s="22">
        <v>45590</v>
      </c>
      <c r="C956" s="21" t="s">
        <v>5</v>
      </c>
      <c r="D956" s="21">
        <v>29.81</v>
      </c>
    </row>
    <row r="957" spans="1:4" x14ac:dyDescent="0.3">
      <c r="A957" s="21" t="str">
        <f t="shared" si="14"/>
        <v>október</v>
      </c>
      <c r="B957" s="22">
        <v>45590</v>
      </c>
      <c r="C957" s="21" t="s">
        <v>3</v>
      </c>
      <c r="D957" s="21">
        <v>10.17</v>
      </c>
    </row>
    <row r="958" spans="1:4" x14ac:dyDescent="0.3">
      <c r="A958" s="21" t="str">
        <f t="shared" si="14"/>
        <v>október</v>
      </c>
      <c r="B958" s="22">
        <v>45590</v>
      </c>
      <c r="C958" s="21" t="s">
        <v>9</v>
      </c>
      <c r="D958" s="21">
        <v>103.29</v>
      </c>
    </row>
    <row r="959" spans="1:4" x14ac:dyDescent="0.3">
      <c r="A959" s="21" t="str">
        <f t="shared" si="14"/>
        <v>október</v>
      </c>
      <c r="B959" s="22">
        <v>45590</v>
      </c>
      <c r="C959" s="21" t="s">
        <v>3</v>
      </c>
      <c r="D959" s="21">
        <v>12.18</v>
      </c>
    </row>
    <row r="960" spans="1:4" x14ac:dyDescent="0.3">
      <c r="A960" s="21" t="str">
        <f t="shared" si="14"/>
        <v>október</v>
      </c>
      <c r="B960" s="22">
        <v>45591</v>
      </c>
      <c r="C960" s="21" t="s">
        <v>10</v>
      </c>
      <c r="D960" s="21">
        <v>26.51</v>
      </c>
    </row>
    <row r="961" spans="1:4" x14ac:dyDescent="0.3">
      <c r="A961" s="21" t="str">
        <f t="shared" si="14"/>
        <v>október</v>
      </c>
      <c r="B961" s="22">
        <v>45591</v>
      </c>
      <c r="C961" s="21" t="s">
        <v>8</v>
      </c>
      <c r="D961" s="21">
        <v>44.6</v>
      </c>
    </row>
    <row r="962" spans="1:4" x14ac:dyDescent="0.3">
      <c r="A962" s="21" t="str">
        <f t="shared" si="14"/>
        <v>október</v>
      </c>
      <c r="B962" s="22">
        <v>45591</v>
      </c>
      <c r="C962" s="21" t="s">
        <v>3</v>
      </c>
      <c r="D962" s="21">
        <v>9.6</v>
      </c>
    </row>
    <row r="963" spans="1:4" x14ac:dyDescent="0.3">
      <c r="A963" s="21" t="str">
        <f t="shared" si="14"/>
        <v>október</v>
      </c>
      <c r="B963" s="22">
        <v>45593</v>
      </c>
      <c r="C963" s="21" t="s">
        <v>6</v>
      </c>
      <c r="D963" s="21">
        <v>109.93</v>
      </c>
    </row>
    <row r="964" spans="1:4" x14ac:dyDescent="0.3">
      <c r="A964" s="21" t="str">
        <f t="shared" ref="A964:A1027" si="15">TEXT(B964,"mmmm")</f>
        <v>október</v>
      </c>
      <c r="B964" s="22">
        <v>45593</v>
      </c>
      <c r="C964" s="21" t="s">
        <v>3</v>
      </c>
      <c r="D964" s="21">
        <v>12.49</v>
      </c>
    </row>
    <row r="965" spans="1:4" x14ac:dyDescent="0.3">
      <c r="A965" s="21" t="str">
        <f t="shared" si="15"/>
        <v>október</v>
      </c>
      <c r="B965" s="22">
        <v>45593</v>
      </c>
      <c r="C965" s="21" t="s">
        <v>9</v>
      </c>
      <c r="D965" s="21">
        <v>97.94</v>
      </c>
    </row>
    <row r="966" spans="1:4" x14ac:dyDescent="0.3">
      <c r="A966" s="21" t="str">
        <f t="shared" si="15"/>
        <v>október</v>
      </c>
      <c r="B966" s="22">
        <v>45593</v>
      </c>
      <c r="C966" s="21" t="s">
        <v>5</v>
      </c>
      <c r="D966" s="21">
        <v>35.89</v>
      </c>
    </row>
    <row r="967" spans="1:4" x14ac:dyDescent="0.3">
      <c r="A967" s="21" t="str">
        <f t="shared" si="15"/>
        <v>október</v>
      </c>
      <c r="B967" s="22">
        <v>45593</v>
      </c>
      <c r="C967" s="21" t="s">
        <v>3</v>
      </c>
      <c r="D967" s="21">
        <v>11.16</v>
      </c>
    </row>
    <row r="968" spans="1:4" x14ac:dyDescent="0.3">
      <c r="A968" s="21" t="str">
        <f t="shared" si="15"/>
        <v>október</v>
      </c>
      <c r="B968" s="22">
        <v>45594</v>
      </c>
      <c r="C968" s="21" t="s">
        <v>8</v>
      </c>
      <c r="D968" s="21">
        <v>30.66</v>
      </c>
    </row>
    <row r="969" spans="1:4" x14ac:dyDescent="0.3">
      <c r="A969" s="21" t="str">
        <f t="shared" si="15"/>
        <v>október</v>
      </c>
      <c r="B969" s="22">
        <v>45594</v>
      </c>
      <c r="C969" s="21" t="s">
        <v>4</v>
      </c>
      <c r="D969" s="21">
        <v>28.29</v>
      </c>
    </row>
    <row r="970" spans="1:4" x14ac:dyDescent="0.3">
      <c r="A970" s="21" t="str">
        <f t="shared" si="15"/>
        <v>október</v>
      </c>
      <c r="B970" s="22">
        <v>45594</v>
      </c>
      <c r="C970" s="21" t="s">
        <v>3</v>
      </c>
      <c r="D970" s="21">
        <v>12.94</v>
      </c>
    </row>
    <row r="971" spans="1:4" x14ac:dyDescent="0.3">
      <c r="A971" s="21" t="str">
        <f t="shared" si="15"/>
        <v>október</v>
      </c>
      <c r="B971" s="22">
        <v>45594</v>
      </c>
      <c r="C971" s="21" t="s">
        <v>3</v>
      </c>
      <c r="D971" s="21">
        <v>11.67</v>
      </c>
    </row>
    <row r="972" spans="1:4" x14ac:dyDescent="0.3">
      <c r="A972" s="21" t="str">
        <f t="shared" si="15"/>
        <v>október</v>
      </c>
      <c r="B972" s="22">
        <v>45594</v>
      </c>
      <c r="C972" s="21" t="s">
        <v>5</v>
      </c>
      <c r="D972" s="21">
        <v>20.41</v>
      </c>
    </row>
    <row r="973" spans="1:4" x14ac:dyDescent="0.3">
      <c r="A973" s="21" t="str">
        <f t="shared" si="15"/>
        <v>október</v>
      </c>
      <c r="B973" s="22">
        <v>45595</v>
      </c>
      <c r="C973" s="21" t="s">
        <v>9</v>
      </c>
      <c r="D973" s="21">
        <v>119.81</v>
      </c>
    </row>
    <row r="974" spans="1:4" x14ac:dyDescent="0.3">
      <c r="A974" s="21" t="str">
        <f t="shared" si="15"/>
        <v>október</v>
      </c>
      <c r="B974" s="22">
        <v>45595</v>
      </c>
      <c r="C974" s="21" t="s">
        <v>10</v>
      </c>
      <c r="D974" s="21">
        <v>25.28</v>
      </c>
    </row>
    <row r="975" spans="1:4" x14ac:dyDescent="0.3">
      <c r="A975" s="21" t="str">
        <f t="shared" si="15"/>
        <v>október</v>
      </c>
      <c r="B975" s="22">
        <v>45595</v>
      </c>
      <c r="C975" s="21" t="s">
        <v>8</v>
      </c>
      <c r="D975" s="21">
        <v>37.18</v>
      </c>
    </row>
    <row r="976" spans="1:4" x14ac:dyDescent="0.3">
      <c r="A976" s="21" t="str">
        <f t="shared" si="15"/>
        <v>október</v>
      </c>
      <c r="B976" s="22">
        <v>45595</v>
      </c>
      <c r="C976" s="21" t="s">
        <v>6</v>
      </c>
      <c r="D976" s="21">
        <v>160.18</v>
      </c>
    </row>
    <row r="977" spans="1:4" x14ac:dyDescent="0.3">
      <c r="A977" s="21" t="str">
        <f t="shared" si="15"/>
        <v>október</v>
      </c>
      <c r="B977" s="22">
        <v>45595</v>
      </c>
      <c r="C977" s="21" t="s">
        <v>3</v>
      </c>
      <c r="D977" s="21">
        <v>12.99</v>
      </c>
    </row>
    <row r="978" spans="1:4" x14ac:dyDescent="0.3">
      <c r="A978" s="21" t="str">
        <f t="shared" si="15"/>
        <v>október</v>
      </c>
      <c r="B978" s="22">
        <v>45595</v>
      </c>
      <c r="C978" s="21" t="s">
        <v>5</v>
      </c>
      <c r="D978" s="21">
        <v>37.72</v>
      </c>
    </row>
    <row r="979" spans="1:4" x14ac:dyDescent="0.3">
      <c r="A979" s="21" t="str">
        <f t="shared" si="15"/>
        <v>október</v>
      </c>
      <c r="B979" s="22">
        <v>45595</v>
      </c>
      <c r="C979" s="21" t="s">
        <v>3</v>
      </c>
      <c r="D979" s="21">
        <v>11.77</v>
      </c>
    </row>
    <row r="980" spans="1:4" x14ac:dyDescent="0.3">
      <c r="A980" s="21" t="str">
        <f t="shared" si="15"/>
        <v>október</v>
      </c>
      <c r="B980" s="22">
        <v>45596</v>
      </c>
      <c r="C980" s="21" t="s">
        <v>9</v>
      </c>
      <c r="D980" s="21">
        <v>115.16</v>
      </c>
    </row>
    <row r="981" spans="1:4" x14ac:dyDescent="0.3">
      <c r="A981" s="21" t="str">
        <f t="shared" si="15"/>
        <v>október</v>
      </c>
      <c r="B981" s="22">
        <v>45596</v>
      </c>
      <c r="C981" s="21" t="s">
        <v>3</v>
      </c>
      <c r="D981" s="21">
        <v>14.14</v>
      </c>
    </row>
    <row r="982" spans="1:4" x14ac:dyDescent="0.3">
      <c r="A982" s="21" t="str">
        <f t="shared" si="15"/>
        <v>október</v>
      </c>
      <c r="B982" s="22">
        <v>45596</v>
      </c>
      <c r="C982" s="21" t="s">
        <v>8</v>
      </c>
      <c r="D982" s="21">
        <v>44.4</v>
      </c>
    </row>
    <row r="983" spans="1:4" x14ac:dyDescent="0.3">
      <c r="A983" s="21" t="str">
        <f t="shared" si="15"/>
        <v>október</v>
      </c>
      <c r="B983" s="22">
        <v>45596</v>
      </c>
      <c r="C983" s="21" t="s">
        <v>3</v>
      </c>
      <c r="D983" s="21">
        <v>11.69</v>
      </c>
    </row>
    <row r="984" spans="1:4" x14ac:dyDescent="0.3">
      <c r="A984" s="21" t="str">
        <f t="shared" si="15"/>
        <v>október</v>
      </c>
      <c r="B984" s="22">
        <v>45596</v>
      </c>
      <c r="C984" s="21" t="s">
        <v>5</v>
      </c>
      <c r="D984" s="21">
        <v>44.34</v>
      </c>
    </row>
    <row r="985" spans="1:4" x14ac:dyDescent="0.3">
      <c r="A985" s="21" t="str">
        <f t="shared" si="15"/>
        <v>november</v>
      </c>
      <c r="B985" s="22">
        <v>45597</v>
      </c>
      <c r="C985" s="21" t="s">
        <v>9</v>
      </c>
      <c r="D985" s="21">
        <v>100.93</v>
      </c>
    </row>
    <row r="986" spans="1:4" x14ac:dyDescent="0.3">
      <c r="A986" s="21" t="str">
        <f t="shared" si="15"/>
        <v>november</v>
      </c>
      <c r="B986" s="22">
        <v>45597</v>
      </c>
      <c r="C986" s="21" t="s">
        <v>3</v>
      </c>
      <c r="D986" s="21">
        <v>11.79</v>
      </c>
    </row>
    <row r="987" spans="1:4" x14ac:dyDescent="0.3">
      <c r="A987" s="21" t="str">
        <f t="shared" si="15"/>
        <v>november</v>
      </c>
      <c r="B987" s="22">
        <v>45600</v>
      </c>
      <c r="C987" s="21" t="s">
        <v>6</v>
      </c>
      <c r="D987" s="21">
        <v>181.67</v>
      </c>
    </row>
    <row r="988" spans="1:4" x14ac:dyDescent="0.3">
      <c r="A988" s="21" t="str">
        <f t="shared" si="15"/>
        <v>november</v>
      </c>
      <c r="B988" s="22">
        <v>45600</v>
      </c>
      <c r="C988" s="21" t="s">
        <v>4</v>
      </c>
      <c r="D988" s="21">
        <v>33.76</v>
      </c>
    </row>
    <row r="989" spans="1:4" x14ac:dyDescent="0.3">
      <c r="A989" s="21" t="str">
        <f t="shared" si="15"/>
        <v>november</v>
      </c>
      <c r="B989" s="22">
        <v>45600</v>
      </c>
      <c r="C989" s="21" t="s">
        <v>3</v>
      </c>
      <c r="D989" s="21">
        <v>11.44</v>
      </c>
    </row>
    <row r="990" spans="1:4" x14ac:dyDescent="0.3">
      <c r="A990" s="21" t="str">
        <f t="shared" si="15"/>
        <v>november</v>
      </c>
      <c r="B990" s="22">
        <v>45600</v>
      </c>
      <c r="C990" s="21" t="s">
        <v>8</v>
      </c>
      <c r="D990" s="21">
        <v>36.369999999999997</v>
      </c>
    </row>
    <row r="991" spans="1:4" x14ac:dyDescent="0.3">
      <c r="A991" s="21" t="str">
        <f t="shared" si="15"/>
        <v>november</v>
      </c>
      <c r="B991" s="22">
        <v>45600</v>
      </c>
      <c r="C991" s="21" t="s">
        <v>5</v>
      </c>
      <c r="D991" s="21">
        <v>42.45</v>
      </c>
    </row>
    <row r="992" spans="1:4" x14ac:dyDescent="0.3">
      <c r="A992" s="21" t="str">
        <f t="shared" si="15"/>
        <v>november</v>
      </c>
      <c r="B992" s="22">
        <v>45600</v>
      </c>
      <c r="C992" s="21" t="s">
        <v>3</v>
      </c>
      <c r="D992" s="21">
        <v>13.15</v>
      </c>
    </row>
    <row r="993" spans="1:4" x14ac:dyDescent="0.3">
      <c r="A993" s="21" t="str">
        <f t="shared" si="15"/>
        <v>november</v>
      </c>
      <c r="B993" s="22">
        <v>45601</v>
      </c>
      <c r="C993" s="21" t="s">
        <v>5</v>
      </c>
      <c r="D993" s="21">
        <v>24.23</v>
      </c>
    </row>
    <row r="994" spans="1:4" x14ac:dyDescent="0.3">
      <c r="A994" s="21" t="str">
        <f t="shared" si="15"/>
        <v>november</v>
      </c>
      <c r="B994" s="22">
        <v>45602</v>
      </c>
      <c r="C994" s="21" t="s">
        <v>8</v>
      </c>
      <c r="D994" s="21">
        <v>39.6</v>
      </c>
    </row>
    <row r="995" spans="1:4" x14ac:dyDescent="0.3">
      <c r="A995" s="21" t="str">
        <f t="shared" si="15"/>
        <v>november</v>
      </c>
      <c r="B995" s="22">
        <v>45602</v>
      </c>
      <c r="C995" s="21" t="s">
        <v>9</v>
      </c>
      <c r="D995" s="21">
        <v>123.7</v>
      </c>
    </row>
    <row r="996" spans="1:4" x14ac:dyDescent="0.3">
      <c r="A996" s="21" t="str">
        <f t="shared" si="15"/>
        <v>november</v>
      </c>
      <c r="B996" s="22">
        <v>45602</v>
      </c>
      <c r="C996" s="21" t="s">
        <v>3</v>
      </c>
      <c r="D996" s="21">
        <v>39.6</v>
      </c>
    </row>
    <row r="997" spans="1:4" x14ac:dyDescent="0.3">
      <c r="A997" s="21" t="str">
        <f t="shared" si="15"/>
        <v>november</v>
      </c>
      <c r="B997" s="22">
        <v>45603</v>
      </c>
      <c r="C997" s="21" t="s">
        <v>4</v>
      </c>
      <c r="D997" s="21">
        <v>36.15</v>
      </c>
    </row>
    <row r="998" spans="1:4" x14ac:dyDescent="0.3">
      <c r="A998" s="21" t="str">
        <f t="shared" si="15"/>
        <v>november</v>
      </c>
      <c r="B998" s="22">
        <v>45603</v>
      </c>
      <c r="C998" s="21" t="s">
        <v>5</v>
      </c>
      <c r="D998" s="21">
        <v>37.35</v>
      </c>
    </row>
    <row r="999" spans="1:4" x14ac:dyDescent="0.3">
      <c r="A999" s="21" t="str">
        <f t="shared" si="15"/>
        <v>november</v>
      </c>
      <c r="B999" s="22">
        <v>45603</v>
      </c>
      <c r="C999" s="21" t="s">
        <v>3</v>
      </c>
      <c r="D999" s="21">
        <v>11.86</v>
      </c>
    </row>
    <row r="1000" spans="1:4" x14ac:dyDescent="0.3">
      <c r="A1000" s="21" t="str">
        <f t="shared" si="15"/>
        <v>november</v>
      </c>
      <c r="B1000" s="22">
        <v>45603</v>
      </c>
      <c r="C1000" s="21" t="s">
        <v>8</v>
      </c>
      <c r="D1000" s="21">
        <v>40.65</v>
      </c>
    </row>
    <row r="1001" spans="1:4" x14ac:dyDescent="0.3">
      <c r="A1001" s="21" t="str">
        <f t="shared" si="15"/>
        <v>november</v>
      </c>
      <c r="B1001" s="22">
        <v>45603</v>
      </c>
      <c r="C1001" s="21" t="s">
        <v>6</v>
      </c>
      <c r="D1001" s="21">
        <v>174.16</v>
      </c>
    </row>
    <row r="1002" spans="1:4" x14ac:dyDescent="0.3">
      <c r="A1002" s="21" t="str">
        <f t="shared" si="15"/>
        <v>november</v>
      </c>
      <c r="B1002" s="22">
        <v>45603</v>
      </c>
      <c r="C1002" s="21" t="s">
        <v>3</v>
      </c>
      <c r="D1002" s="21">
        <v>12.2</v>
      </c>
    </row>
    <row r="1003" spans="1:4" x14ac:dyDescent="0.3">
      <c r="A1003" s="21" t="str">
        <f t="shared" si="15"/>
        <v>november</v>
      </c>
      <c r="B1003" s="22">
        <v>45604</v>
      </c>
      <c r="C1003" s="21" t="s">
        <v>5</v>
      </c>
      <c r="D1003" s="21">
        <v>39.67</v>
      </c>
    </row>
    <row r="1004" spans="1:4" x14ac:dyDescent="0.3">
      <c r="A1004" s="21" t="str">
        <f t="shared" si="15"/>
        <v>november</v>
      </c>
      <c r="B1004" s="22">
        <v>45604</v>
      </c>
      <c r="C1004" s="21" t="s">
        <v>8</v>
      </c>
      <c r="D1004" s="21">
        <v>33.729999999999997</v>
      </c>
    </row>
    <row r="1005" spans="1:4" x14ac:dyDescent="0.3">
      <c r="A1005" s="21" t="str">
        <f t="shared" si="15"/>
        <v>november</v>
      </c>
      <c r="B1005" s="22">
        <v>45604</v>
      </c>
      <c r="C1005" s="21" t="s">
        <v>3</v>
      </c>
      <c r="D1005" s="21">
        <v>11.29</v>
      </c>
    </row>
    <row r="1006" spans="1:4" x14ac:dyDescent="0.3">
      <c r="A1006" s="21" t="str">
        <f t="shared" si="15"/>
        <v>november</v>
      </c>
      <c r="B1006" s="22">
        <v>45604</v>
      </c>
      <c r="C1006" s="21" t="s">
        <v>9</v>
      </c>
      <c r="D1006" s="21">
        <v>145.12</v>
      </c>
    </row>
    <row r="1007" spans="1:4" x14ac:dyDescent="0.3">
      <c r="A1007" s="21" t="str">
        <f t="shared" si="15"/>
        <v>november</v>
      </c>
      <c r="B1007" s="22">
        <v>45604</v>
      </c>
      <c r="C1007" s="21" t="s">
        <v>3</v>
      </c>
      <c r="D1007" s="21">
        <v>12.02</v>
      </c>
    </row>
    <row r="1008" spans="1:4" x14ac:dyDescent="0.3">
      <c r="A1008" s="21" t="str">
        <f t="shared" si="15"/>
        <v>november</v>
      </c>
      <c r="B1008" s="22">
        <v>45605</v>
      </c>
      <c r="C1008" s="21" t="s">
        <v>4</v>
      </c>
      <c r="D1008" s="21">
        <v>32.78</v>
      </c>
    </row>
    <row r="1009" spans="1:4" x14ac:dyDescent="0.3">
      <c r="A1009" s="21" t="str">
        <f t="shared" si="15"/>
        <v>november</v>
      </c>
      <c r="B1009" s="22">
        <v>45605</v>
      </c>
      <c r="C1009" s="21" t="s">
        <v>3</v>
      </c>
      <c r="D1009" s="21">
        <v>10.09</v>
      </c>
    </row>
    <row r="1010" spans="1:4" x14ac:dyDescent="0.3">
      <c r="A1010" s="21" t="str">
        <f t="shared" si="15"/>
        <v>november</v>
      </c>
      <c r="B1010" s="22">
        <v>45607</v>
      </c>
      <c r="C1010" s="21" t="s">
        <v>7</v>
      </c>
      <c r="D1010" s="21">
        <v>91.76</v>
      </c>
    </row>
    <row r="1011" spans="1:4" x14ac:dyDescent="0.3">
      <c r="A1011" s="21" t="str">
        <f t="shared" si="15"/>
        <v>november</v>
      </c>
      <c r="B1011" s="22">
        <v>45607</v>
      </c>
      <c r="C1011" s="21" t="s">
        <v>5</v>
      </c>
      <c r="D1011" s="21">
        <v>35.25</v>
      </c>
    </row>
    <row r="1012" spans="1:4" x14ac:dyDescent="0.3">
      <c r="A1012" s="21" t="str">
        <f t="shared" si="15"/>
        <v>november</v>
      </c>
      <c r="B1012" s="22">
        <v>45607</v>
      </c>
      <c r="C1012" s="21" t="s">
        <v>6</v>
      </c>
      <c r="D1012" s="21">
        <v>136.38</v>
      </c>
    </row>
    <row r="1013" spans="1:4" x14ac:dyDescent="0.3">
      <c r="A1013" s="21" t="str">
        <f t="shared" si="15"/>
        <v>november</v>
      </c>
      <c r="B1013" s="22">
        <v>45607</v>
      </c>
      <c r="C1013" s="21" t="s">
        <v>8</v>
      </c>
      <c r="D1013" s="21">
        <v>33.86</v>
      </c>
    </row>
    <row r="1014" spans="1:4" x14ac:dyDescent="0.3">
      <c r="A1014" s="21" t="str">
        <f t="shared" si="15"/>
        <v>november</v>
      </c>
      <c r="B1014" s="22">
        <v>45607</v>
      </c>
      <c r="C1014" s="21" t="s">
        <v>9</v>
      </c>
      <c r="D1014" s="21">
        <v>110.85</v>
      </c>
    </row>
    <row r="1015" spans="1:4" x14ac:dyDescent="0.3">
      <c r="A1015" s="21" t="str">
        <f t="shared" si="15"/>
        <v>november</v>
      </c>
      <c r="B1015" s="22">
        <v>45607</v>
      </c>
      <c r="C1015" s="21" t="s">
        <v>3</v>
      </c>
      <c r="D1015" s="21">
        <v>12.2</v>
      </c>
    </row>
    <row r="1016" spans="1:4" x14ac:dyDescent="0.3">
      <c r="A1016" s="21" t="str">
        <f t="shared" si="15"/>
        <v>november</v>
      </c>
      <c r="B1016" s="22">
        <v>45608</v>
      </c>
      <c r="C1016" s="21" t="s">
        <v>5</v>
      </c>
      <c r="D1016" s="21">
        <v>31.3</v>
      </c>
    </row>
    <row r="1017" spans="1:4" x14ac:dyDescent="0.3">
      <c r="A1017" s="21" t="str">
        <f t="shared" si="15"/>
        <v>november</v>
      </c>
      <c r="B1017" s="22">
        <v>45608</v>
      </c>
      <c r="C1017" s="21" t="s">
        <v>8</v>
      </c>
      <c r="D1017" s="21">
        <v>34.4</v>
      </c>
    </row>
    <row r="1018" spans="1:4" x14ac:dyDescent="0.3">
      <c r="A1018" s="21" t="str">
        <f t="shared" si="15"/>
        <v>november</v>
      </c>
      <c r="B1018" s="22">
        <v>45608</v>
      </c>
      <c r="C1018" s="21" t="s">
        <v>4</v>
      </c>
      <c r="D1018" s="21">
        <v>30.51</v>
      </c>
    </row>
    <row r="1019" spans="1:4" x14ac:dyDescent="0.3">
      <c r="A1019" s="21" t="str">
        <f t="shared" si="15"/>
        <v>november</v>
      </c>
      <c r="B1019" s="22">
        <v>45608</v>
      </c>
      <c r="C1019" s="21" t="s">
        <v>3</v>
      </c>
      <c r="D1019" s="21">
        <v>13.16</v>
      </c>
    </row>
    <row r="1020" spans="1:4" x14ac:dyDescent="0.3">
      <c r="A1020" s="21" t="str">
        <f t="shared" si="15"/>
        <v>november</v>
      </c>
      <c r="B1020" s="22">
        <v>45608</v>
      </c>
      <c r="C1020" s="21" t="s">
        <v>9</v>
      </c>
      <c r="D1020" s="21">
        <v>96.97</v>
      </c>
    </row>
    <row r="1021" spans="1:4" x14ac:dyDescent="0.3">
      <c r="A1021" s="21" t="str">
        <f t="shared" si="15"/>
        <v>november</v>
      </c>
      <c r="B1021" s="22">
        <v>45608</v>
      </c>
      <c r="C1021" s="21" t="s">
        <v>3</v>
      </c>
      <c r="D1021" s="21">
        <v>10.78</v>
      </c>
    </row>
    <row r="1022" spans="1:4" x14ac:dyDescent="0.3">
      <c r="A1022" s="21" t="str">
        <f t="shared" si="15"/>
        <v>november</v>
      </c>
      <c r="B1022" s="22">
        <v>45609</v>
      </c>
      <c r="C1022" s="21" t="s">
        <v>5</v>
      </c>
      <c r="D1022" s="21">
        <v>38.369999999999997</v>
      </c>
    </row>
    <row r="1023" spans="1:4" x14ac:dyDescent="0.3">
      <c r="A1023" s="21" t="str">
        <f t="shared" si="15"/>
        <v>november</v>
      </c>
      <c r="B1023" s="22">
        <v>45609</v>
      </c>
      <c r="C1023" s="21" t="s">
        <v>8</v>
      </c>
      <c r="D1023" s="21">
        <v>36.65</v>
      </c>
    </row>
    <row r="1024" spans="1:4" x14ac:dyDescent="0.3">
      <c r="A1024" s="21" t="str">
        <f t="shared" si="15"/>
        <v>november</v>
      </c>
      <c r="B1024" s="22">
        <v>45609</v>
      </c>
      <c r="C1024" s="21" t="s">
        <v>3</v>
      </c>
      <c r="D1024" s="21">
        <v>12.9</v>
      </c>
    </row>
    <row r="1025" spans="1:4" x14ac:dyDescent="0.3">
      <c r="A1025" s="21" t="str">
        <f t="shared" si="15"/>
        <v>november</v>
      </c>
      <c r="B1025" s="22">
        <v>45609</v>
      </c>
      <c r="C1025" s="21" t="s">
        <v>3</v>
      </c>
      <c r="D1025" s="21">
        <v>9.58</v>
      </c>
    </row>
    <row r="1026" spans="1:4" x14ac:dyDescent="0.3">
      <c r="A1026" s="21" t="str">
        <f t="shared" si="15"/>
        <v>november</v>
      </c>
      <c r="B1026" s="22">
        <v>45610</v>
      </c>
      <c r="C1026" s="21" t="s">
        <v>9</v>
      </c>
      <c r="D1026" s="21">
        <v>126.37</v>
      </c>
    </row>
    <row r="1027" spans="1:4" x14ac:dyDescent="0.3">
      <c r="A1027" s="21" t="str">
        <f t="shared" si="15"/>
        <v>november</v>
      </c>
      <c r="B1027" s="22">
        <v>45610</v>
      </c>
      <c r="C1027" s="21" t="s">
        <v>10</v>
      </c>
      <c r="D1027" s="21">
        <v>28.26</v>
      </c>
    </row>
    <row r="1028" spans="1:4" x14ac:dyDescent="0.3">
      <c r="A1028" s="21" t="str">
        <f t="shared" ref="A1028:A1091" si="16">TEXT(B1028,"mmmm")</f>
        <v>november</v>
      </c>
      <c r="B1028" s="22">
        <v>45610</v>
      </c>
      <c r="C1028" s="21" t="s">
        <v>6</v>
      </c>
      <c r="D1028" s="21">
        <v>169.03</v>
      </c>
    </row>
    <row r="1029" spans="1:4" x14ac:dyDescent="0.3">
      <c r="A1029" s="21" t="str">
        <f t="shared" si="16"/>
        <v>november</v>
      </c>
      <c r="B1029" s="22">
        <v>45610</v>
      </c>
      <c r="C1029" s="21" t="s">
        <v>8</v>
      </c>
      <c r="D1029" s="21">
        <v>35.74</v>
      </c>
    </row>
    <row r="1030" spans="1:4" x14ac:dyDescent="0.3">
      <c r="A1030" s="21" t="str">
        <f t="shared" si="16"/>
        <v>november</v>
      </c>
      <c r="B1030" s="22">
        <v>45610</v>
      </c>
      <c r="C1030" s="21" t="s">
        <v>3</v>
      </c>
      <c r="D1030" s="21">
        <v>12.83</v>
      </c>
    </row>
    <row r="1031" spans="1:4" x14ac:dyDescent="0.3">
      <c r="A1031" s="21" t="str">
        <f t="shared" si="16"/>
        <v>november</v>
      </c>
      <c r="B1031" s="22">
        <v>45610</v>
      </c>
      <c r="C1031" s="21" t="s">
        <v>4</v>
      </c>
      <c r="D1031" s="21">
        <v>36.9</v>
      </c>
    </row>
    <row r="1032" spans="1:4" x14ac:dyDescent="0.3">
      <c r="A1032" s="21" t="str">
        <f t="shared" si="16"/>
        <v>november</v>
      </c>
      <c r="B1032" s="22">
        <v>45610</v>
      </c>
      <c r="C1032" s="21" t="s">
        <v>5</v>
      </c>
      <c r="D1032" s="21">
        <v>25.35</v>
      </c>
    </row>
    <row r="1033" spans="1:4" x14ac:dyDescent="0.3">
      <c r="A1033" s="21" t="str">
        <f t="shared" si="16"/>
        <v>november</v>
      </c>
      <c r="B1033" s="22">
        <v>45610</v>
      </c>
      <c r="C1033" s="21" t="s">
        <v>11</v>
      </c>
      <c r="D1033" s="21">
        <v>42.64</v>
      </c>
    </row>
    <row r="1034" spans="1:4" x14ac:dyDescent="0.3">
      <c r="A1034" s="21" t="str">
        <f t="shared" si="16"/>
        <v>november</v>
      </c>
      <c r="B1034" s="22">
        <v>45611</v>
      </c>
      <c r="C1034" s="21" t="s">
        <v>9</v>
      </c>
      <c r="D1034" s="21">
        <v>117.16</v>
      </c>
    </row>
    <row r="1035" spans="1:4" x14ac:dyDescent="0.3">
      <c r="A1035" s="21" t="str">
        <f t="shared" si="16"/>
        <v>november</v>
      </c>
      <c r="B1035" s="22">
        <v>45611</v>
      </c>
      <c r="C1035" s="21" t="s">
        <v>5</v>
      </c>
      <c r="D1035" s="21">
        <v>32.79</v>
      </c>
    </row>
    <row r="1036" spans="1:4" x14ac:dyDescent="0.3">
      <c r="A1036" s="21" t="str">
        <f t="shared" si="16"/>
        <v>november</v>
      </c>
      <c r="B1036" s="22">
        <v>45611</v>
      </c>
      <c r="C1036" s="21" t="s">
        <v>3</v>
      </c>
      <c r="D1036" s="21">
        <v>12.05</v>
      </c>
    </row>
    <row r="1037" spans="1:4" x14ac:dyDescent="0.3">
      <c r="A1037" s="21" t="str">
        <f t="shared" si="16"/>
        <v>november</v>
      </c>
      <c r="B1037" s="22">
        <v>45612</v>
      </c>
      <c r="C1037" s="21" t="s">
        <v>9</v>
      </c>
      <c r="D1037" s="21">
        <v>119.25</v>
      </c>
    </row>
    <row r="1038" spans="1:4" x14ac:dyDescent="0.3">
      <c r="A1038" s="21" t="str">
        <f t="shared" si="16"/>
        <v>november</v>
      </c>
      <c r="B1038" s="22">
        <v>45612</v>
      </c>
      <c r="C1038" s="21" t="s">
        <v>4</v>
      </c>
      <c r="D1038" s="21">
        <v>30.01</v>
      </c>
    </row>
    <row r="1039" spans="1:4" x14ac:dyDescent="0.3">
      <c r="A1039" s="21" t="str">
        <f t="shared" si="16"/>
        <v>november</v>
      </c>
      <c r="B1039" s="22">
        <v>45614</v>
      </c>
      <c r="C1039" s="21" t="s">
        <v>3</v>
      </c>
      <c r="D1039" s="21">
        <v>12.33</v>
      </c>
    </row>
    <row r="1040" spans="1:4" x14ac:dyDescent="0.3">
      <c r="A1040" s="21" t="str">
        <f t="shared" si="16"/>
        <v>november</v>
      </c>
      <c r="B1040" s="22">
        <v>45614</v>
      </c>
      <c r="C1040" s="21" t="s">
        <v>5</v>
      </c>
      <c r="D1040" s="21">
        <v>46.49</v>
      </c>
    </row>
    <row r="1041" spans="1:4" x14ac:dyDescent="0.3">
      <c r="A1041" s="21" t="str">
        <f t="shared" si="16"/>
        <v>november</v>
      </c>
      <c r="B1041" s="22">
        <v>45614</v>
      </c>
      <c r="C1041" s="21" t="s">
        <v>7</v>
      </c>
      <c r="D1041" s="21">
        <v>87.67</v>
      </c>
    </row>
    <row r="1042" spans="1:4" x14ac:dyDescent="0.3">
      <c r="A1042" s="21" t="str">
        <f t="shared" si="16"/>
        <v>november</v>
      </c>
      <c r="B1042" s="22">
        <v>45614</v>
      </c>
      <c r="C1042" s="21" t="s">
        <v>3</v>
      </c>
      <c r="D1042" s="21">
        <v>9.7100000000000009</v>
      </c>
    </row>
    <row r="1043" spans="1:4" x14ac:dyDescent="0.3">
      <c r="A1043" s="21" t="str">
        <f t="shared" si="16"/>
        <v>november</v>
      </c>
      <c r="B1043" s="22">
        <v>45615</v>
      </c>
      <c r="C1043" s="21" t="s">
        <v>11</v>
      </c>
      <c r="D1043" s="21">
        <v>38.97</v>
      </c>
    </row>
    <row r="1044" spans="1:4" x14ac:dyDescent="0.3">
      <c r="A1044" s="21" t="str">
        <f t="shared" si="16"/>
        <v>november</v>
      </c>
      <c r="B1044" s="22">
        <v>45615</v>
      </c>
      <c r="C1044" s="21" t="s">
        <v>3</v>
      </c>
      <c r="D1044" s="21">
        <v>12.1</v>
      </c>
    </row>
    <row r="1045" spans="1:4" x14ac:dyDescent="0.3">
      <c r="A1045" s="21" t="str">
        <f t="shared" si="16"/>
        <v>november</v>
      </c>
      <c r="B1045" s="22">
        <v>45615</v>
      </c>
      <c r="C1045" s="21" t="s">
        <v>8</v>
      </c>
      <c r="D1045" s="21">
        <v>37.29</v>
      </c>
    </row>
    <row r="1046" spans="1:4" x14ac:dyDescent="0.3">
      <c r="A1046" s="21" t="str">
        <f t="shared" si="16"/>
        <v>november</v>
      </c>
      <c r="B1046" s="22">
        <v>45615</v>
      </c>
      <c r="C1046" s="21" t="s">
        <v>5</v>
      </c>
      <c r="D1046" s="21">
        <v>42.7</v>
      </c>
    </row>
    <row r="1047" spans="1:4" x14ac:dyDescent="0.3">
      <c r="A1047" s="21" t="str">
        <f t="shared" si="16"/>
        <v>november</v>
      </c>
      <c r="B1047" s="22">
        <v>45615</v>
      </c>
      <c r="C1047" s="21" t="s">
        <v>3</v>
      </c>
      <c r="D1047" s="21">
        <v>11.39</v>
      </c>
    </row>
    <row r="1048" spans="1:4" x14ac:dyDescent="0.3">
      <c r="A1048" s="21" t="str">
        <f t="shared" si="16"/>
        <v>november</v>
      </c>
      <c r="B1048" s="22">
        <v>45615</v>
      </c>
      <c r="C1048" s="21" t="s">
        <v>9</v>
      </c>
      <c r="D1048" s="21">
        <v>132.44</v>
      </c>
    </row>
    <row r="1049" spans="1:4" x14ac:dyDescent="0.3">
      <c r="A1049" s="21" t="str">
        <f t="shared" si="16"/>
        <v>november</v>
      </c>
      <c r="B1049" s="22">
        <v>45615</v>
      </c>
      <c r="C1049" s="21" t="s">
        <v>6</v>
      </c>
      <c r="D1049" s="21">
        <v>176.11</v>
      </c>
    </row>
    <row r="1050" spans="1:4" x14ac:dyDescent="0.3">
      <c r="A1050" s="21" t="str">
        <f t="shared" si="16"/>
        <v>november</v>
      </c>
      <c r="B1050" s="22">
        <v>45615</v>
      </c>
      <c r="C1050" s="21" t="s">
        <v>3</v>
      </c>
      <c r="D1050" s="21">
        <v>12.45</v>
      </c>
    </row>
    <row r="1051" spans="1:4" x14ac:dyDescent="0.3">
      <c r="A1051" s="21" t="str">
        <f t="shared" si="16"/>
        <v>november</v>
      </c>
      <c r="B1051" s="22">
        <v>45616</v>
      </c>
      <c r="C1051" s="21" t="s">
        <v>8</v>
      </c>
      <c r="D1051" s="21">
        <v>33.130000000000003</v>
      </c>
    </row>
    <row r="1052" spans="1:4" x14ac:dyDescent="0.3">
      <c r="A1052" s="21" t="str">
        <f t="shared" si="16"/>
        <v>november</v>
      </c>
      <c r="B1052" s="22">
        <v>45616</v>
      </c>
      <c r="C1052" s="21" t="s">
        <v>3</v>
      </c>
      <c r="D1052" s="21">
        <v>10.56</v>
      </c>
    </row>
    <row r="1053" spans="1:4" x14ac:dyDescent="0.3">
      <c r="A1053" s="21" t="str">
        <f t="shared" si="16"/>
        <v>november</v>
      </c>
      <c r="B1053" s="22">
        <v>45616</v>
      </c>
      <c r="C1053" s="21" t="s">
        <v>9</v>
      </c>
      <c r="D1053" s="21">
        <v>99.65</v>
      </c>
    </row>
    <row r="1054" spans="1:4" x14ac:dyDescent="0.3">
      <c r="A1054" s="21" t="str">
        <f t="shared" si="16"/>
        <v>november</v>
      </c>
      <c r="B1054" s="22">
        <v>45616</v>
      </c>
      <c r="C1054" s="21" t="s">
        <v>5</v>
      </c>
      <c r="D1054" s="21">
        <v>39.56</v>
      </c>
    </row>
    <row r="1055" spans="1:4" x14ac:dyDescent="0.3">
      <c r="A1055" s="21" t="str">
        <f t="shared" si="16"/>
        <v>november</v>
      </c>
      <c r="B1055" s="22">
        <v>45616</v>
      </c>
      <c r="C1055" s="21" t="s">
        <v>3</v>
      </c>
      <c r="D1055" s="21">
        <v>12.21</v>
      </c>
    </row>
    <row r="1056" spans="1:4" x14ac:dyDescent="0.3">
      <c r="A1056" s="21" t="str">
        <f t="shared" si="16"/>
        <v>november</v>
      </c>
      <c r="B1056" s="22">
        <v>45617</v>
      </c>
      <c r="C1056" s="21" t="s">
        <v>11</v>
      </c>
      <c r="D1056" s="21">
        <v>42.58</v>
      </c>
    </row>
    <row r="1057" spans="1:4" x14ac:dyDescent="0.3">
      <c r="A1057" s="21" t="str">
        <f t="shared" si="16"/>
        <v>november</v>
      </c>
      <c r="B1057" s="22">
        <v>45617</v>
      </c>
      <c r="C1057" s="21" t="s">
        <v>5</v>
      </c>
      <c r="D1057" s="21">
        <v>21.86</v>
      </c>
    </row>
    <row r="1058" spans="1:4" x14ac:dyDescent="0.3">
      <c r="A1058" s="21" t="str">
        <f t="shared" si="16"/>
        <v>november</v>
      </c>
      <c r="B1058" s="22">
        <v>45617</v>
      </c>
      <c r="C1058" s="21" t="s">
        <v>3</v>
      </c>
      <c r="D1058" s="21">
        <v>11.1</v>
      </c>
    </row>
    <row r="1059" spans="1:4" x14ac:dyDescent="0.3">
      <c r="A1059" s="21" t="str">
        <f t="shared" si="16"/>
        <v>november</v>
      </c>
      <c r="B1059" s="22">
        <v>45617</v>
      </c>
      <c r="C1059" s="21" t="s">
        <v>8</v>
      </c>
      <c r="D1059" s="21">
        <v>28.14</v>
      </c>
    </row>
    <row r="1060" spans="1:4" x14ac:dyDescent="0.3">
      <c r="A1060" s="21" t="str">
        <f t="shared" si="16"/>
        <v>november</v>
      </c>
      <c r="B1060" s="22">
        <v>45617</v>
      </c>
      <c r="C1060" s="21" t="s">
        <v>9</v>
      </c>
      <c r="D1060" s="21">
        <v>94.6</v>
      </c>
    </row>
    <row r="1061" spans="1:4" x14ac:dyDescent="0.3">
      <c r="A1061" s="21" t="str">
        <f t="shared" si="16"/>
        <v>november</v>
      </c>
      <c r="B1061" s="22">
        <v>45617</v>
      </c>
      <c r="C1061" s="21" t="s">
        <v>3</v>
      </c>
      <c r="D1061" s="21">
        <v>12.36</v>
      </c>
    </row>
    <row r="1062" spans="1:4" x14ac:dyDescent="0.3">
      <c r="A1062" s="21" t="str">
        <f t="shared" si="16"/>
        <v>november</v>
      </c>
      <c r="B1062" s="22">
        <v>45618</v>
      </c>
      <c r="C1062" s="21" t="s">
        <v>3</v>
      </c>
      <c r="D1062" s="21">
        <v>8.57</v>
      </c>
    </row>
    <row r="1063" spans="1:4" x14ac:dyDescent="0.3">
      <c r="A1063" s="21" t="str">
        <f t="shared" si="16"/>
        <v>november</v>
      </c>
      <c r="B1063" s="22">
        <v>45618</v>
      </c>
      <c r="C1063" s="21" t="s">
        <v>8</v>
      </c>
      <c r="D1063" s="21">
        <v>28.42</v>
      </c>
    </row>
    <row r="1064" spans="1:4" x14ac:dyDescent="0.3">
      <c r="A1064" s="21" t="str">
        <f t="shared" si="16"/>
        <v>november</v>
      </c>
      <c r="B1064" s="22">
        <v>45618</v>
      </c>
      <c r="C1064" s="21" t="s">
        <v>5</v>
      </c>
      <c r="D1064" s="21">
        <v>32.86</v>
      </c>
    </row>
    <row r="1065" spans="1:4" x14ac:dyDescent="0.3">
      <c r="A1065" s="21" t="str">
        <f t="shared" si="16"/>
        <v>november</v>
      </c>
      <c r="B1065" s="22">
        <v>45618</v>
      </c>
      <c r="C1065" s="21" t="s">
        <v>9</v>
      </c>
      <c r="D1065" s="21">
        <v>108.73</v>
      </c>
    </row>
    <row r="1066" spans="1:4" x14ac:dyDescent="0.3">
      <c r="A1066" s="21" t="str">
        <f t="shared" si="16"/>
        <v>november</v>
      </c>
      <c r="B1066" s="22">
        <v>45618</v>
      </c>
      <c r="C1066" s="21" t="s">
        <v>3</v>
      </c>
      <c r="D1066" s="21">
        <v>12.43</v>
      </c>
    </row>
    <row r="1067" spans="1:4" x14ac:dyDescent="0.3">
      <c r="A1067" s="21" t="str">
        <f t="shared" si="16"/>
        <v>november</v>
      </c>
      <c r="B1067" s="22">
        <v>45619</v>
      </c>
      <c r="C1067" s="21" t="s">
        <v>11</v>
      </c>
      <c r="D1067" s="21">
        <v>48.31</v>
      </c>
    </row>
    <row r="1068" spans="1:4" x14ac:dyDescent="0.3">
      <c r="A1068" s="21" t="str">
        <f t="shared" si="16"/>
        <v>november</v>
      </c>
      <c r="B1068" s="22">
        <v>45619</v>
      </c>
      <c r="C1068" s="21" t="s">
        <v>3</v>
      </c>
      <c r="D1068" s="21">
        <v>8.08</v>
      </c>
    </row>
    <row r="1069" spans="1:4" x14ac:dyDescent="0.3">
      <c r="A1069" s="21" t="str">
        <f t="shared" si="16"/>
        <v>november</v>
      </c>
      <c r="B1069" s="22">
        <v>45619</v>
      </c>
      <c r="C1069" s="21" t="s">
        <v>6</v>
      </c>
      <c r="D1069" s="21">
        <v>181.53</v>
      </c>
    </row>
    <row r="1070" spans="1:4" x14ac:dyDescent="0.3">
      <c r="A1070" s="21" t="str">
        <f t="shared" si="16"/>
        <v>november</v>
      </c>
      <c r="B1070" s="22">
        <v>45621</v>
      </c>
      <c r="C1070" s="21" t="s">
        <v>5</v>
      </c>
      <c r="D1070" s="21">
        <v>40.1</v>
      </c>
    </row>
    <row r="1071" spans="1:4" x14ac:dyDescent="0.3">
      <c r="A1071" s="21" t="str">
        <f t="shared" si="16"/>
        <v>november</v>
      </c>
      <c r="B1071" s="22">
        <v>45621</v>
      </c>
      <c r="C1071" s="21" t="s">
        <v>8</v>
      </c>
      <c r="D1071" s="21">
        <v>29.79</v>
      </c>
    </row>
    <row r="1072" spans="1:4" x14ac:dyDescent="0.3">
      <c r="A1072" s="21" t="str">
        <f t="shared" si="16"/>
        <v>november</v>
      </c>
      <c r="B1072" s="22">
        <v>45621</v>
      </c>
      <c r="C1072" s="21" t="s">
        <v>3</v>
      </c>
      <c r="D1072" s="21">
        <v>12.75</v>
      </c>
    </row>
    <row r="1073" spans="1:4" x14ac:dyDescent="0.3">
      <c r="A1073" s="21" t="str">
        <f t="shared" si="16"/>
        <v>november</v>
      </c>
      <c r="B1073" s="22">
        <v>45621</v>
      </c>
      <c r="C1073" s="21" t="s">
        <v>3</v>
      </c>
      <c r="D1073" s="21">
        <v>11.1</v>
      </c>
    </row>
    <row r="1074" spans="1:4" x14ac:dyDescent="0.3">
      <c r="A1074" s="21" t="str">
        <f t="shared" si="16"/>
        <v>november</v>
      </c>
      <c r="B1074" s="22">
        <v>45622</v>
      </c>
      <c r="C1074" s="21" t="s">
        <v>9</v>
      </c>
      <c r="D1074" s="21">
        <v>120.17</v>
      </c>
    </row>
    <row r="1075" spans="1:4" x14ac:dyDescent="0.3">
      <c r="A1075" s="21" t="str">
        <f t="shared" si="16"/>
        <v>november</v>
      </c>
      <c r="B1075" s="22">
        <v>45622</v>
      </c>
      <c r="C1075" s="21" t="s">
        <v>5</v>
      </c>
      <c r="D1075" s="21">
        <v>34.76</v>
      </c>
    </row>
    <row r="1076" spans="1:4" x14ac:dyDescent="0.3">
      <c r="A1076" s="21" t="str">
        <f t="shared" si="16"/>
        <v>november</v>
      </c>
      <c r="B1076" s="22">
        <v>45622</v>
      </c>
      <c r="C1076" s="21" t="s">
        <v>11</v>
      </c>
      <c r="D1076" s="21">
        <v>34.72</v>
      </c>
    </row>
    <row r="1077" spans="1:4" x14ac:dyDescent="0.3">
      <c r="A1077" s="21" t="str">
        <f t="shared" si="16"/>
        <v>november</v>
      </c>
      <c r="B1077" s="22">
        <v>45622</v>
      </c>
      <c r="C1077" s="21" t="s">
        <v>3</v>
      </c>
      <c r="D1077" s="21">
        <v>13.06</v>
      </c>
    </row>
    <row r="1078" spans="1:4" x14ac:dyDescent="0.3">
      <c r="A1078" s="21" t="str">
        <f t="shared" si="16"/>
        <v>november</v>
      </c>
      <c r="B1078" s="22">
        <v>45622</v>
      </c>
      <c r="C1078" s="21" t="s">
        <v>3</v>
      </c>
      <c r="D1078" s="21">
        <v>10.47</v>
      </c>
    </row>
    <row r="1079" spans="1:4" x14ac:dyDescent="0.3">
      <c r="A1079" s="21" t="str">
        <f t="shared" si="16"/>
        <v>november</v>
      </c>
      <c r="B1079" s="22">
        <v>45623</v>
      </c>
      <c r="C1079" s="21" t="s">
        <v>9</v>
      </c>
      <c r="D1079" s="21">
        <v>125.17</v>
      </c>
    </row>
    <row r="1080" spans="1:4" x14ac:dyDescent="0.3">
      <c r="A1080" s="21" t="str">
        <f t="shared" si="16"/>
        <v>november</v>
      </c>
      <c r="B1080" s="22">
        <v>45623</v>
      </c>
      <c r="C1080" s="21" t="s">
        <v>8</v>
      </c>
      <c r="D1080" s="21">
        <v>32.880000000000003</v>
      </c>
    </row>
    <row r="1081" spans="1:4" x14ac:dyDescent="0.3">
      <c r="A1081" s="21" t="str">
        <f t="shared" si="16"/>
        <v>november</v>
      </c>
      <c r="B1081" s="22">
        <v>45623</v>
      </c>
      <c r="C1081" s="21" t="s">
        <v>3</v>
      </c>
      <c r="D1081" s="21">
        <v>11.13</v>
      </c>
    </row>
    <row r="1082" spans="1:4" x14ac:dyDescent="0.3">
      <c r="A1082" s="21" t="str">
        <f t="shared" si="16"/>
        <v>november</v>
      </c>
      <c r="B1082" s="22">
        <v>45623</v>
      </c>
      <c r="C1082" s="21" t="s">
        <v>5</v>
      </c>
      <c r="D1082" s="21">
        <v>32.53</v>
      </c>
    </row>
    <row r="1083" spans="1:4" x14ac:dyDescent="0.3">
      <c r="A1083" s="21" t="str">
        <f t="shared" si="16"/>
        <v>november</v>
      </c>
      <c r="B1083" s="22">
        <v>45623</v>
      </c>
      <c r="C1083" s="21" t="s">
        <v>3</v>
      </c>
      <c r="D1083" s="21">
        <v>10.78</v>
      </c>
    </row>
    <row r="1084" spans="1:4" x14ac:dyDescent="0.3">
      <c r="A1084" s="21" t="str">
        <f t="shared" si="16"/>
        <v>november</v>
      </c>
      <c r="B1084" s="22">
        <v>45623</v>
      </c>
      <c r="C1084" s="21" t="s">
        <v>6</v>
      </c>
      <c r="D1084" s="21">
        <v>145.44</v>
      </c>
    </row>
    <row r="1085" spans="1:4" x14ac:dyDescent="0.3">
      <c r="A1085" s="21" t="str">
        <f t="shared" si="16"/>
        <v>november</v>
      </c>
      <c r="B1085" s="22">
        <v>45623</v>
      </c>
      <c r="C1085" s="21" t="s">
        <v>3</v>
      </c>
      <c r="D1085" s="21">
        <v>5.69</v>
      </c>
    </row>
    <row r="1086" spans="1:4" x14ac:dyDescent="0.3">
      <c r="A1086" s="21" t="str">
        <f t="shared" si="16"/>
        <v>november</v>
      </c>
      <c r="B1086" s="22">
        <v>45623</v>
      </c>
      <c r="C1086" s="21" t="s">
        <v>3</v>
      </c>
      <c r="D1086" s="21">
        <v>9.64</v>
      </c>
    </row>
    <row r="1087" spans="1:4" x14ac:dyDescent="0.3">
      <c r="A1087" s="21" t="str">
        <f t="shared" si="16"/>
        <v>november</v>
      </c>
      <c r="B1087" s="22">
        <v>45624</v>
      </c>
      <c r="C1087" s="21" t="s">
        <v>11</v>
      </c>
      <c r="D1087" s="21">
        <v>36.880000000000003</v>
      </c>
    </row>
    <row r="1088" spans="1:4" x14ac:dyDescent="0.3">
      <c r="A1088" s="21" t="str">
        <f t="shared" si="16"/>
        <v>november</v>
      </c>
      <c r="B1088" s="22">
        <v>45624</v>
      </c>
      <c r="C1088" s="21" t="s">
        <v>5</v>
      </c>
      <c r="D1088" s="21">
        <v>33.46</v>
      </c>
    </row>
    <row r="1089" spans="1:4" x14ac:dyDescent="0.3">
      <c r="A1089" s="21" t="str">
        <f t="shared" si="16"/>
        <v>november</v>
      </c>
      <c r="B1089" s="22">
        <v>45624</v>
      </c>
      <c r="C1089" s="21" t="s">
        <v>9</v>
      </c>
      <c r="D1089" s="21">
        <v>118.01</v>
      </c>
    </row>
    <row r="1090" spans="1:4" x14ac:dyDescent="0.3">
      <c r="A1090" s="21" t="str">
        <f t="shared" si="16"/>
        <v>november</v>
      </c>
      <c r="B1090" s="22">
        <v>45624</v>
      </c>
      <c r="C1090" s="21" t="s">
        <v>3</v>
      </c>
      <c r="D1090" s="21">
        <v>12.34</v>
      </c>
    </row>
    <row r="1091" spans="1:4" x14ac:dyDescent="0.3">
      <c r="A1091" s="21" t="str">
        <f t="shared" si="16"/>
        <v>november</v>
      </c>
      <c r="B1091" s="22">
        <v>45624</v>
      </c>
      <c r="C1091" s="21" t="s">
        <v>3</v>
      </c>
      <c r="D1091" s="21">
        <v>10.75</v>
      </c>
    </row>
    <row r="1092" spans="1:4" x14ac:dyDescent="0.3">
      <c r="A1092" s="21" t="str">
        <f t="shared" ref="A1092:A1155" si="17">TEXT(B1092,"mmmm")</f>
        <v>november</v>
      </c>
      <c r="B1092" s="22">
        <v>45625</v>
      </c>
      <c r="C1092" s="21" t="s">
        <v>8</v>
      </c>
      <c r="D1092" s="21">
        <v>38.32</v>
      </c>
    </row>
    <row r="1093" spans="1:4" x14ac:dyDescent="0.3">
      <c r="A1093" s="21" t="str">
        <f t="shared" si="17"/>
        <v>november</v>
      </c>
      <c r="B1093" s="22">
        <v>45625</v>
      </c>
      <c r="C1093" s="21" t="s">
        <v>11</v>
      </c>
      <c r="D1093" s="21">
        <v>36.74</v>
      </c>
    </row>
    <row r="1094" spans="1:4" x14ac:dyDescent="0.3">
      <c r="A1094" s="21" t="str">
        <f t="shared" si="17"/>
        <v>november</v>
      </c>
      <c r="B1094" s="22">
        <v>45625</v>
      </c>
      <c r="C1094" s="21" t="s">
        <v>3</v>
      </c>
      <c r="D1094" s="21">
        <v>12.74</v>
      </c>
    </row>
    <row r="1095" spans="1:4" x14ac:dyDescent="0.3">
      <c r="A1095" s="21" t="str">
        <f t="shared" si="17"/>
        <v>november</v>
      </c>
      <c r="B1095" s="22">
        <v>45625</v>
      </c>
      <c r="C1095" s="21" t="s">
        <v>5</v>
      </c>
      <c r="D1095" s="21">
        <v>31.18</v>
      </c>
    </row>
    <row r="1096" spans="1:4" x14ac:dyDescent="0.3">
      <c r="A1096" s="21" t="str">
        <f t="shared" si="17"/>
        <v>november</v>
      </c>
      <c r="B1096" s="22">
        <v>45625</v>
      </c>
      <c r="C1096" s="21" t="s">
        <v>3</v>
      </c>
      <c r="D1096" s="21">
        <v>7.92</v>
      </c>
    </row>
    <row r="1097" spans="1:4" x14ac:dyDescent="0.3">
      <c r="A1097" s="21" t="str">
        <f t="shared" si="17"/>
        <v>november</v>
      </c>
      <c r="B1097" s="22">
        <v>45626</v>
      </c>
      <c r="C1097" s="21" t="s">
        <v>9</v>
      </c>
      <c r="D1097" s="21">
        <v>133.61000000000001</v>
      </c>
    </row>
    <row r="1098" spans="1:4" x14ac:dyDescent="0.3">
      <c r="A1098" s="21" t="str">
        <f t="shared" si="17"/>
        <v>november</v>
      </c>
      <c r="B1098" s="22">
        <v>45626</v>
      </c>
      <c r="C1098" s="21" t="s">
        <v>3</v>
      </c>
      <c r="D1098" s="21">
        <v>12.65</v>
      </c>
    </row>
    <row r="1099" spans="1:4" x14ac:dyDescent="0.3">
      <c r="A1099" s="21" t="str">
        <f t="shared" si="17"/>
        <v>december</v>
      </c>
      <c r="B1099" s="22">
        <v>45628</v>
      </c>
      <c r="C1099" s="21" t="s">
        <v>3</v>
      </c>
      <c r="D1099" s="21">
        <v>9.33</v>
      </c>
    </row>
    <row r="1100" spans="1:4" x14ac:dyDescent="0.3">
      <c r="A1100" s="21" t="str">
        <f t="shared" si="17"/>
        <v>december</v>
      </c>
      <c r="B1100" s="22">
        <v>45628</v>
      </c>
      <c r="C1100" s="21" t="s">
        <v>11</v>
      </c>
      <c r="D1100" s="21">
        <v>44.12</v>
      </c>
    </row>
    <row r="1101" spans="1:4" x14ac:dyDescent="0.3">
      <c r="A1101" s="21" t="str">
        <f t="shared" si="17"/>
        <v>december</v>
      </c>
      <c r="B1101" s="22">
        <v>45628</v>
      </c>
      <c r="C1101" s="21" t="s">
        <v>5</v>
      </c>
      <c r="D1101" s="21">
        <v>46.18</v>
      </c>
    </row>
    <row r="1102" spans="1:4" x14ac:dyDescent="0.3">
      <c r="A1102" s="21" t="str">
        <f t="shared" si="17"/>
        <v>december</v>
      </c>
      <c r="B1102" s="22">
        <v>45628</v>
      </c>
      <c r="C1102" s="21" t="s">
        <v>6</v>
      </c>
      <c r="D1102" s="21">
        <v>181.02</v>
      </c>
    </row>
    <row r="1103" spans="1:4" x14ac:dyDescent="0.3">
      <c r="A1103" s="21" t="str">
        <f t="shared" si="17"/>
        <v>december</v>
      </c>
      <c r="B1103" s="22">
        <v>45628</v>
      </c>
      <c r="C1103" s="21" t="s">
        <v>8</v>
      </c>
      <c r="D1103" s="21">
        <v>31.36</v>
      </c>
    </row>
    <row r="1104" spans="1:4" x14ac:dyDescent="0.3">
      <c r="A1104" s="21" t="str">
        <f t="shared" si="17"/>
        <v>december</v>
      </c>
      <c r="B1104" s="22">
        <v>45628</v>
      </c>
      <c r="C1104" s="21" t="s">
        <v>9</v>
      </c>
      <c r="D1104" s="21">
        <v>112.38</v>
      </c>
    </row>
    <row r="1105" spans="1:4" x14ac:dyDescent="0.3">
      <c r="A1105" s="21" t="str">
        <f t="shared" si="17"/>
        <v>december</v>
      </c>
      <c r="B1105" s="22">
        <v>45628</v>
      </c>
      <c r="C1105" s="21" t="s">
        <v>3</v>
      </c>
      <c r="D1105" s="21">
        <v>13.03</v>
      </c>
    </row>
    <row r="1106" spans="1:4" x14ac:dyDescent="0.3">
      <c r="A1106" s="21" t="str">
        <f t="shared" si="17"/>
        <v>december</v>
      </c>
      <c r="B1106" s="22">
        <v>45629</v>
      </c>
      <c r="C1106" s="21" t="s">
        <v>3</v>
      </c>
      <c r="D1106" s="21">
        <v>10.56</v>
      </c>
    </row>
    <row r="1107" spans="1:4" x14ac:dyDescent="0.3">
      <c r="A1107" s="21" t="str">
        <f t="shared" si="17"/>
        <v>december</v>
      </c>
      <c r="B1107" s="22">
        <v>45629</v>
      </c>
      <c r="C1107" s="21" t="s">
        <v>8</v>
      </c>
      <c r="D1107" s="21">
        <v>26.05</v>
      </c>
    </row>
    <row r="1108" spans="1:4" x14ac:dyDescent="0.3">
      <c r="A1108" s="21" t="str">
        <f t="shared" si="17"/>
        <v>december</v>
      </c>
      <c r="B1108" s="22">
        <v>45629</v>
      </c>
      <c r="C1108" s="21" t="s">
        <v>11</v>
      </c>
      <c r="D1108" s="21">
        <v>36.85</v>
      </c>
    </row>
    <row r="1109" spans="1:4" x14ac:dyDescent="0.3">
      <c r="A1109" s="21" t="str">
        <f t="shared" si="17"/>
        <v>december</v>
      </c>
      <c r="B1109" s="22">
        <v>45629</v>
      </c>
      <c r="C1109" s="21" t="s">
        <v>3</v>
      </c>
      <c r="D1109" s="21">
        <v>13.03</v>
      </c>
    </row>
    <row r="1110" spans="1:4" x14ac:dyDescent="0.3">
      <c r="A1110" s="21" t="str">
        <f t="shared" si="17"/>
        <v>december</v>
      </c>
      <c r="B1110" s="22">
        <v>45630</v>
      </c>
      <c r="C1110" s="21" t="s">
        <v>5</v>
      </c>
      <c r="D1110" s="21">
        <v>45.65</v>
      </c>
    </row>
    <row r="1111" spans="1:4" x14ac:dyDescent="0.3">
      <c r="A1111" s="21" t="str">
        <f t="shared" si="17"/>
        <v>december</v>
      </c>
      <c r="B1111" s="22">
        <v>45630</v>
      </c>
      <c r="C1111" s="21" t="s">
        <v>9</v>
      </c>
      <c r="D1111" s="21">
        <v>141.38</v>
      </c>
    </row>
    <row r="1112" spans="1:4" x14ac:dyDescent="0.3">
      <c r="A1112" s="21" t="str">
        <f t="shared" si="17"/>
        <v>december</v>
      </c>
      <c r="B1112" s="22">
        <v>45630</v>
      </c>
      <c r="C1112" s="21" t="s">
        <v>3</v>
      </c>
      <c r="D1112" s="21">
        <v>10.08</v>
      </c>
    </row>
    <row r="1113" spans="1:4" x14ac:dyDescent="0.3">
      <c r="A1113" s="21" t="str">
        <f t="shared" si="17"/>
        <v>december</v>
      </c>
      <c r="B1113" s="22">
        <v>45630</v>
      </c>
      <c r="C1113" s="21" t="s">
        <v>8</v>
      </c>
      <c r="D1113" s="21">
        <v>33.46</v>
      </c>
    </row>
    <row r="1114" spans="1:4" x14ac:dyDescent="0.3">
      <c r="A1114" s="21" t="str">
        <f t="shared" si="17"/>
        <v>december</v>
      </c>
      <c r="B1114" s="22">
        <v>45630</v>
      </c>
      <c r="C1114" s="21" t="s">
        <v>3</v>
      </c>
      <c r="D1114" s="21">
        <v>13.05</v>
      </c>
    </row>
    <row r="1115" spans="1:4" x14ac:dyDescent="0.3">
      <c r="A1115" s="21" t="str">
        <f t="shared" si="17"/>
        <v>december</v>
      </c>
      <c r="B1115" s="22">
        <v>45631</v>
      </c>
      <c r="C1115" s="21" t="s">
        <v>11</v>
      </c>
      <c r="D1115" s="21">
        <v>40.03</v>
      </c>
    </row>
    <row r="1116" spans="1:4" x14ac:dyDescent="0.3">
      <c r="A1116" s="21" t="str">
        <f t="shared" si="17"/>
        <v>december</v>
      </c>
      <c r="B1116" s="22">
        <v>45631</v>
      </c>
      <c r="C1116" s="21" t="s">
        <v>7</v>
      </c>
      <c r="D1116" s="21">
        <v>88.82</v>
      </c>
    </row>
    <row r="1117" spans="1:4" x14ac:dyDescent="0.3">
      <c r="A1117" s="21" t="str">
        <f t="shared" si="17"/>
        <v>december</v>
      </c>
      <c r="B1117" s="22">
        <v>45631</v>
      </c>
      <c r="C1117" s="21" t="s">
        <v>3</v>
      </c>
      <c r="D1117" s="21">
        <v>6.43</v>
      </c>
    </row>
    <row r="1118" spans="1:4" x14ac:dyDescent="0.3">
      <c r="A1118" s="21" t="str">
        <f t="shared" si="17"/>
        <v>december</v>
      </c>
      <c r="B1118" s="22">
        <v>45631</v>
      </c>
      <c r="C1118" s="21" t="s">
        <v>6</v>
      </c>
      <c r="D1118" s="21">
        <v>182.02</v>
      </c>
    </row>
    <row r="1119" spans="1:4" x14ac:dyDescent="0.3">
      <c r="A1119" s="21" t="str">
        <f t="shared" si="17"/>
        <v>december</v>
      </c>
      <c r="B1119" s="22">
        <v>45631</v>
      </c>
      <c r="C1119" s="21" t="s">
        <v>5</v>
      </c>
      <c r="D1119" s="21">
        <v>23.88</v>
      </c>
    </row>
    <row r="1120" spans="1:4" x14ac:dyDescent="0.3">
      <c r="A1120" s="21" t="str">
        <f t="shared" si="17"/>
        <v>december</v>
      </c>
      <c r="B1120" s="22">
        <v>45631</v>
      </c>
      <c r="C1120" s="21" t="s">
        <v>8</v>
      </c>
      <c r="D1120" s="21">
        <v>26.73</v>
      </c>
    </row>
    <row r="1121" spans="1:4" x14ac:dyDescent="0.3">
      <c r="A1121" s="21" t="str">
        <f t="shared" si="17"/>
        <v>december</v>
      </c>
      <c r="B1121" s="22">
        <v>45631</v>
      </c>
      <c r="C1121" s="21" t="s">
        <v>9</v>
      </c>
      <c r="D1121" s="21">
        <v>105.46</v>
      </c>
    </row>
    <row r="1122" spans="1:4" x14ac:dyDescent="0.3">
      <c r="A1122" s="21" t="str">
        <f t="shared" si="17"/>
        <v>december</v>
      </c>
      <c r="B1122" s="22">
        <v>45631</v>
      </c>
      <c r="C1122" s="21" t="s">
        <v>3</v>
      </c>
      <c r="D1122" s="21">
        <v>11.79</v>
      </c>
    </row>
    <row r="1123" spans="1:4" x14ac:dyDescent="0.3">
      <c r="A1123" s="21" t="str">
        <f t="shared" si="17"/>
        <v>december</v>
      </c>
      <c r="B1123" s="22">
        <v>45632</v>
      </c>
      <c r="C1123" s="21" t="s">
        <v>9</v>
      </c>
      <c r="D1123" s="21">
        <v>94.73</v>
      </c>
    </row>
    <row r="1124" spans="1:4" x14ac:dyDescent="0.3">
      <c r="A1124" s="21" t="str">
        <f t="shared" si="17"/>
        <v>december</v>
      </c>
      <c r="B1124" s="22">
        <v>45632</v>
      </c>
      <c r="C1124" s="21" t="s">
        <v>11</v>
      </c>
      <c r="D1124" s="21">
        <v>37.159999999999997</v>
      </c>
    </row>
    <row r="1125" spans="1:4" x14ac:dyDescent="0.3">
      <c r="A1125" s="21" t="str">
        <f t="shared" si="17"/>
        <v>december</v>
      </c>
      <c r="B1125" s="22">
        <v>45632</v>
      </c>
      <c r="C1125" s="21" t="s">
        <v>3</v>
      </c>
      <c r="D1125" s="21">
        <v>9.14</v>
      </c>
    </row>
    <row r="1126" spans="1:4" x14ac:dyDescent="0.3">
      <c r="A1126" s="21" t="str">
        <f t="shared" si="17"/>
        <v>december</v>
      </c>
      <c r="B1126" s="22">
        <v>45632</v>
      </c>
      <c r="C1126" s="21" t="s">
        <v>3</v>
      </c>
      <c r="D1126" s="21">
        <v>12.21</v>
      </c>
    </row>
    <row r="1127" spans="1:4" x14ac:dyDescent="0.3">
      <c r="A1127" s="21" t="str">
        <f t="shared" si="17"/>
        <v>december</v>
      </c>
      <c r="B1127" s="22">
        <v>45633</v>
      </c>
      <c r="C1127" s="21" t="s">
        <v>8</v>
      </c>
      <c r="D1127" s="21">
        <v>41.47</v>
      </c>
    </row>
    <row r="1128" spans="1:4" x14ac:dyDescent="0.3">
      <c r="A1128" s="21" t="str">
        <f t="shared" si="17"/>
        <v>december</v>
      </c>
      <c r="B1128" s="22">
        <v>45633</v>
      </c>
      <c r="C1128" s="21" t="s">
        <v>3</v>
      </c>
      <c r="D1128" s="21">
        <v>9.0399999999999991</v>
      </c>
    </row>
    <row r="1129" spans="1:4" x14ac:dyDescent="0.3">
      <c r="A1129" s="21" t="str">
        <f t="shared" si="17"/>
        <v>december</v>
      </c>
      <c r="B1129" s="22">
        <v>45633</v>
      </c>
      <c r="C1129" s="21" t="s">
        <v>5</v>
      </c>
      <c r="D1129" s="21">
        <v>37.44</v>
      </c>
    </row>
    <row r="1130" spans="1:4" x14ac:dyDescent="0.3">
      <c r="A1130" s="21" t="str">
        <f t="shared" si="17"/>
        <v>december</v>
      </c>
      <c r="B1130" s="22">
        <v>45635</v>
      </c>
      <c r="C1130" s="21" t="s">
        <v>3</v>
      </c>
      <c r="D1130" s="21">
        <v>13.18</v>
      </c>
    </row>
    <row r="1131" spans="1:4" x14ac:dyDescent="0.3">
      <c r="A1131" s="21" t="str">
        <f t="shared" si="17"/>
        <v>december</v>
      </c>
      <c r="B1131" s="22">
        <v>45635</v>
      </c>
      <c r="C1131" s="21" t="s">
        <v>5</v>
      </c>
      <c r="D1131" s="21">
        <v>22.4</v>
      </c>
    </row>
    <row r="1132" spans="1:4" x14ac:dyDescent="0.3">
      <c r="A1132" s="21" t="str">
        <f t="shared" si="17"/>
        <v>december</v>
      </c>
      <c r="B1132" s="22">
        <v>45635</v>
      </c>
      <c r="C1132" s="21" t="s">
        <v>11</v>
      </c>
      <c r="D1132" s="21">
        <v>35.630000000000003</v>
      </c>
    </row>
    <row r="1133" spans="1:4" x14ac:dyDescent="0.3">
      <c r="A1133" s="21" t="str">
        <f t="shared" si="17"/>
        <v>december</v>
      </c>
      <c r="B1133" s="22">
        <v>45635</v>
      </c>
      <c r="C1133" s="21" t="s">
        <v>8</v>
      </c>
      <c r="D1133" s="21">
        <v>27.62</v>
      </c>
    </row>
    <row r="1134" spans="1:4" x14ac:dyDescent="0.3">
      <c r="A1134" s="21" t="str">
        <f t="shared" si="17"/>
        <v>december</v>
      </c>
      <c r="B1134" s="22">
        <v>45635</v>
      </c>
      <c r="C1134" s="21" t="s">
        <v>3</v>
      </c>
      <c r="D1134" s="21">
        <v>6.51</v>
      </c>
    </row>
    <row r="1135" spans="1:4" x14ac:dyDescent="0.3">
      <c r="A1135" s="21" t="str">
        <f t="shared" si="17"/>
        <v>december</v>
      </c>
      <c r="B1135" s="22">
        <v>45636</v>
      </c>
      <c r="C1135" s="21" t="s">
        <v>9</v>
      </c>
      <c r="D1135" s="21">
        <v>136.82</v>
      </c>
    </row>
    <row r="1136" spans="1:4" x14ac:dyDescent="0.3">
      <c r="A1136" s="21" t="str">
        <f t="shared" si="17"/>
        <v>december</v>
      </c>
      <c r="B1136" s="22">
        <v>45636</v>
      </c>
      <c r="C1136" s="21" t="s">
        <v>11</v>
      </c>
      <c r="D1136" s="21">
        <v>20.72</v>
      </c>
    </row>
    <row r="1137" spans="1:4" x14ac:dyDescent="0.3">
      <c r="A1137" s="21" t="str">
        <f t="shared" si="17"/>
        <v>december</v>
      </c>
      <c r="B1137" s="22">
        <v>45636</v>
      </c>
      <c r="C1137" s="21" t="s">
        <v>10</v>
      </c>
      <c r="D1137" s="21">
        <v>15.41</v>
      </c>
    </row>
    <row r="1138" spans="1:4" x14ac:dyDescent="0.3">
      <c r="A1138" s="21" t="str">
        <f t="shared" si="17"/>
        <v>december</v>
      </c>
      <c r="B1138" s="22">
        <v>45636</v>
      </c>
      <c r="C1138" s="21" t="s">
        <v>6</v>
      </c>
      <c r="D1138" s="21">
        <v>178.43</v>
      </c>
    </row>
    <row r="1139" spans="1:4" x14ac:dyDescent="0.3">
      <c r="A1139" s="21" t="str">
        <f t="shared" si="17"/>
        <v>december</v>
      </c>
      <c r="B1139" s="22">
        <v>45636</v>
      </c>
      <c r="C1139" s="21" t="s">
        <v>5</v>
      </c>
      <c r="D1139" s="21">
        <v>31.18</v>
      </c>
    </row>
    <row r="1140" spans="1:4" x14ac:dyDescent="0.3">
      <c r="A1140" s="21" t="str">
        <f t="shared" si="17"/>
        <v>december</v>
      </c>
      <c r="B1140" s="22">
        <v>45636</v>
      </c>
      <c r="C1140" s="21" t="s">
        <v>3</v>
      </c>
      <c r="D1140" s="21">
        <v>12.74</v>
      </c>
    </row>
    <row r="1141" spans="1:4" x14ac:dyDescent="0.3">
      <c r="A1141" s="21" t="str">
        <f t="shared" si="17"/>
        <v>december</v>
      </c>
      <c r="B1141" s="22">
        <v>45636</v>
      </c>
      <c r="C1141" s="21" t="s">
        <v>3</v>
      </c>
      <c r="D1141" s="21">
        <v>7.8</v>
      </c>
    </row>
    <row r="1142" spans="1:4" x14ac:dyDescent="0.3">
      <c r="A1142" s="21" t="str">
        <f t="shared" si="17"/>
        <v>december</v>
      </c>
      <c r="B1142" s="22">
        <v>45637</v>
      </c>
      <c r="C1142" s="21" t="s">
        <v>9</v>
      </c>
      <c r="D1142" s="21">
        <v>116.61</v>
      </c>
    </row>
    <row r="1143" spans="1:4" x14ac:dyDescent="0.3">
      <c r="A1143" s="21" t="str">
        <f t="shared" si="17"/>
        <v>december</v>
      </c>
      <c r="B1143" s="22">
        <v>45637</v>
      </c>
      <c r="C1143" s="21" t="s">
        <v>8</v>
      </c>
      <c r="D1143" s="21">
        <v>34.15</v>
      </c>
    </row>
    <row r="1144" spans="1:4" x14ac:dyDescent="0.3">
      <c r="A1144" s="21" t="str">
        <f t="shared" si="17"/>
        <v>december</v>
      </c>
      <c r="B1144" s="22">
        <v>45637</v>
      </c>
      <c r="C1144" s="21" t="s">
        <v>5</v>
      </c>
      <c r="D1144" s="21">
        <v>34.97</v>
      </c>
    </row>
    <row r="1145" spans="1:4" x14ac:dyDescent="0.3">
      <c r="A1145" s="21" t="str">
        <f t="shared" si="17"/>
        <v>december</v>
      </c>
      <c r="B1145" s="22">
        <v>45637</v>
      </c>
      <c r="C1145" s="21" t="s">
        <v>11</v>
      </c>
      <c r="D1145" s="21">
        <v>43.93</v>
      </c>
    </row>
    <row r="1146" spans="1:4" x14ac:dyDescent="0.3">
      <c r="A1146" s="21" t="str">
        <f t="shared" si="17"/>
        <v>december</v>
      </c>
      <c r="B1146" s="22">
        <v>45637</v>
      </c>
      <c r="C1146" s="21" t="s">
        <v>3</v>
      </c>
      <c r="D1146" s="21">
        <v>12.77</v>
      </c>
    </row>
    <row r="1147" spans="1:4" x14ac:dyDescent="0.3">
      <c r="A1147" s="21" t="str">
        <f t="shared" si="17"/>
        <v>december</v>
      </c>
      <c r="B1147" s="22">
        <v>45638</v>
      </c>
      <c r="C1147" s="21" t="s">
        <v>9</v>
      </c>
      <c r="D1147" s="21">
        <v>111.9</v>
      </c>
    </row>
    <row r="1148" spans="1:4" x14ac:dyDescent="0.3">
      <c r="A1148" s="21" t="str">
        <f t="shared" si="17"/>
        <v>december</v>
      </c>
      <c r="B1148" s="22">
        <v>45638</v>
      </c>
      <c r="C1148" s="21" t="s">
        <v>3</v>
      </c>
      <c r="D1148" s="21">
        <v>13.27</v>
      </c>
    </row>
    <row r="1149" spans="1:4" x14ac:dyDescent="0.3">
      <c r="A1149" s="21" t="str">
        <f t="shared" si="17"/>
        <v>december</v>
      </c>
      <c r="B1149" s="22">
        <v>45638</v>
      </c>
      <c r="C1149" s="21" t="s">
        <v>6</v>
      </c>
      <c r="D1149" s="21">
        <v>160.15</v>
      </c>
    </row>
    <row r="1150" spans="1:4" x14ac:dyDescent="0.3">
      <c r="A1150" s="21" t="str">
        <f t="shared" si="17"/>
        <v>december</v>
      </c>
      <c r="B1150" s="22">
        <v>45638</v>
      </c>
      <c r="C1150" s="21" t="s">
        <v>3</v>
      </c>
      <c r="D1150" s="21">
        <v>6.28</v>
      </c>
    </row>
    <row r="1151" spans="1:4" x14ac:dyDescent="0.3">
      <c r="A1151" s="21" t="str">
        <f t="shared" si="17"/>
        <v>december</v>
      </c>
      <c r="B1151" s="22">
        <v>45638</v>
      </c>
      <c r="C1151" s="21" t="s">
        <v>5</v>
      </c>
      <c r="D1151" s="21">
        <v>40.76</v>
      </c>
    </row>
    <row r="1152" spans="1:4" x14ac:dyDescent="0.3">
      <c r="A1152" s="21" t="str">
        <f t="shared" si="17"/>
        <v>december</v>
      </c>
      <c r="B1152" s="22">
        <v>45638</v>
      </c>
      <c r="C1152" s="21" t="s">
        <v>11</v>
      </c>
      <c r="D1152" s="21">
        <v>34.49</v>
      </c>
    </row>
    <row r="1153" spans="1:4" x14ac:dyDescent="0.3">
      <c r="A1153" s="21" t="str">
        <f t="shared" si="17"/>
        <v>december</v>
      </c>
      <c r="B1153" s="22">
        <v>45639</v>
      </c>
      <c r="C1153" s="21" t="s">
        <v>8</v>
      </c>
      <c r="D1153" s="21">
        <v>32.619999999999997</v>
      </c>
    </row>
    <row r="1154" spans="1:4" x14ac:dyDescent="0.3">
      <c r="A1154" s="21" t="str">
        <f t="shared" si="17"/>
        <v>december</v>
      </c>
      <c r="B1154" s="22">
        <v>45639</v>
      </c>
      <c r="C1154" s="21" t="s">
        <v>3</v>
      </c>
      <c r="D1154" s="21">
        <v>13</v>
      </c>
    </row>
    <row r="1155" spans="1:4" x14ac:dyDescent="0.3">
      <c r="A1155" s="21" t="str">
        <f t="shared" si="17"/>
        <v>december</v>
      </c>
      <c r="B1155" s="22">
        <v>45639</v>
      </c>
      <c r="C1155" s="21" t="s">
        <v>9</v>
      </c>
      <c r="D1155" s="21">
        <v>77.069999999999993</v>
      </c>
    </row>
    <row r="1156" spans="1:4" x14ac:dyDescent="0.3">
      <c r="A1156" s="21" t="str">
        <f t="shared" ref="A1156:A1179" si="18">TEXT(B1156,"mmmm")</f>
        <v>december</v>
      </c>
      <c r="B1156" s="22">
        <v>45639</v>
      </c>
      <c r="C1156" s="21" t="s">
        <v>5</v>
      </c>
      <c r="D1156" s="21">
        <v>23.45</v>
      </c>
    </row>
    <row r="1157" spans="1:4" x14ac:dyDescent="0.3">
      <c r="A1157" s="21" t="str">
        <f t="shared" si="18"/>
        <v>december</v>
      </c>
      <c r="B1157" s="22">
        <v>45639</v>
      </c>
      <c r="C1157" s="21" t="s">
        <v>3</v>
      </c>
      <c r="D1157" s="21">
        <v>6.24</v>
      </c>
    </row>
    <row r="1158" spans="1:4" x14ac:dyDescent="0.3">
      <c r="A1158" s="21" t="str">
        <f t="shared" si="18"/>
        <v>december</v>
      </c>
      <c r="B1158" s="22">
        <v>45640</v>
      </c>
      <c r="C1158" s="21" t="s">
        <v>11</v>
      </c>
      <c r="D1158" s="21">
        <v>39.51</v>
      </c>
    </row>
    <row r="1159" spans="1:4" x14ac:dyDescent="0.3">
      <c r="A1159" s="21" t="str">
        <f t="shared" si="18"/>
        <v>december</v>
      </c>
      <c r="B1159" s="22">
        <v>45640</v>
      </c>
      <c r="C1159" s="21" t="s">
        <v>9</v>
      </c>
      <c r="D1159" s="21">
        <v>100.59</v>
      </c>
    </row>
    <row r="1160" spans="1:4" x14ac:dyDescent="0.3">
      <c r="A1160" s="21" t="str">
        <f t="shared" si="18"/>
        <v>december</v>
      </c>
      <c r="B1160" s="22">
        <v>45640</v>
      </c>
      <c r="C1160" s="21" t="s">
        <v>3</v>
      </c>
      <c r="D1160" s="21">
        <v>6.24</v>
      </c>
    </row>
    <row r="1161" spans="1:4" x14ac:dyDescent="0.3">
      <c r="A1161" s="21" t="str">
        <f t="shared" si="18"/>
        <v>december</v>
      </c>
      <c r="B1161" s="22">
        <v>45642</v>
      </c>
      <c r="C1161" s="21" t="s">
        <v>8</v>
      </c>
      <c r="D1161" s="21">
        <v>32.19</v>
      </c>
    </row>
    <row r="1162" spans="1:4" x14ac:dyDescent="0.3">
      <c r="A1162" s="21" t="str">
        <f t="shared" si="18"/>
        <v>december</v>
      </c>
      <c r="B1162" s="22">
        <v>45642</v>
      </c>
      <c r="C1162" s="21" t="s">
        <v>3</v>
      </c>
      <c r="D1162" s="21">
        <v>8.8800000000000008</v>
      </c>
    </row>
    <row r="1163" spans="1:4" x14ac:dyDescent="0.3">
      <c r="A1163" s="21" t="str">
        <f t="shared" si="18"/>
        <v>december</v>
      </c>
      <c r="B1163" s="22">
        <v>45642</v>
      </c>
      <c r="C1163" s="21" t="s">
        <v>5</v>
      </c>
      <c r="D1163" s="21">
        <v>23.45</v>
      </c>
    </row>
    <row r="1164" spans="1:4" x14ac:dyDescent="0.3">
      <c r="A1164" s="21" t="str">
        <f t="shared" si="18"/>
        <v>december</v>
      </c>
      <c r="B1164" s="22">
        <v>45642</v>
      </c>
      <c r="C1164" s="21" t="s">
        <v>3</v>
      </c>
      <c r="D1164" s="21">
        <v>6.24</v>
      </c>
    </row>
    <row r="1165" spans="1:4" x14ac:dyDescent="0.3">
      <c r="A1165" s="21" t="str">
        <f t="shared" si="18"/>
        <v>december</v>
      </c>
      <c r="B1165" s="22">
        <v>45643</v>
      </c>
      <c r="C1165" s="21" t="s">
        <v>11</v>
      </c>
      <c r="D1165" s="21">
        <v>34.46</v>
      </c>
    </row>
    <row r="1166" spans="1:4" x14ac:dyDescent="0.3">
      <c r="A1166" s="21" t="str">
        <f t="shared" si="18"/>
        <v>december</v>
      </c>
      <c r="B1166" s="22">
        <v>45643</v>
      </c>
      <c r="C1166" s="21" t="s">
        <v>3</v>
      </c>
      <c r="D1166" s="21">
        <v>6.6</v>
      </c>
    </row>
    <row r="1167" spans="1:4" x14ac:dyDescent="0.3">
      <c r="A1167" s="21" t="str">
        <f t="shared" si="18"/>
        <v>december</v>
      </c>
      <c r="B1167" s="22">
        <v>45643</v>
      </c>
      <c r="C1167" s="21" t="s">
        <v>9</v>
      </c>
      <c r="D1167" s="21">
        <v>146.79</v>
      </c>
    </row>
    <row r="1168" spans="1:4" x14ac:dyDescent="0.3">
      <c r="A1168" s="21" t="str">
        <f t="shared" si="18"/>
        <v>december</v>
      </c>
      <c r="B1168" s="22">
        <v>45643</v>
      </c>
      <c r="C1168" s="21" t="s">
        <v>6</v>
      </c>
      <c r="D1168" s="21">
        <v>181.13</v>
      </c>
    </row>
    <row r="1169" spans="1:4" x14ac:dyDescent="0.3">
      <c r="A1169" s="21" t="str">
        <f t="shared" si="18"/>
        <v>december</v>
      </c>
      <c r="B1169" s="22">
        <v>45643</v>
      </c>
      <c r="C1169" s="21" t="s">
        <v>5</v>
      </c>
      <c r="D1169" s="21">
        <v>23.09</v>
      </c>
    </row>
    <row r="1170" spans="1:4" x14ac:dyDescent="0.3">
      <c r="A1170" s="21" t="str">
        <f t="shared" si="18"/>
        <v>december</v>
      </c>
      <c r="B1170" s="22">
        <v>45643</v>
      </c>
      <c r="C1170" s="21" t="s">
        <v>8</v>
      </c>
      <c r="D1170" s="21">
        <v>33.76</v>
      </c>
    </row>
    <row r="1171" spans="1:4" x14ac:dyDescent="0.3">
      <c r="A1171" s="21" t="str">
        <f t="shared" si="18"/>
        <v>december</v>
      </c>
      <c r="B1171" s="22">
        <v>45643</v>
      </c>
      <c r="C1171" s="21" t="s">
        <v>3</v>
      </c>
      <c r="D1171" s="21">
        <v>12.18</v>
      </c>
    </row>
    <row r="1172" spans="1:4" x14ac:dyDescent="0.3">
      <c r="A1172" s="21" t="str">
        <f t="shared" si="18"/>
        <v>december</v>
      </c>
      <c r="B1172" s="22">
        <v>45644</v>
      </c>
      <c r="C1172" s="21" t="s">
        <v>9</v>
      </c>
      <c r="D1172" s="21">
        <v>110.29</v>
      </c>
    </row>
    <row r="1173" spans="1:4" x14ac:dyDescent="0.3">
      <c r="A1173" s="21" t="str">
        <f t="shared" si="18"/>
        <v>december</v>
      </c>
      <c r="B1173" s="22">
        <v>45644</v>
      </c>
      <c r="C1173" s="21" t="s">
        <v>11</v>
      </c>
      <c r="D1173" s="21">
        <v>36.17</v>
      </c>
    </row>
    <row r="1174" spans="1:4" x14ac:dyDescent="0.3">
      <c r="A1174" s="21" t="str">
        <f t="shared" si="18"/>
        <v>december</v>
      </c>
      <c r="B1174" s="22">
        <v>45644</v>
      </c>
      <c r="C1174" s="21" t="s">
        <v>8</v>
      </c>
      <c r="D1174" s="21">
        <v>33.65</v>
      </c>
    </row>
    <row r="1175" spans="1:4" x14ac:dyDescent="0.3">
      <c r="A1175" s="21" t="str">
        <f t="shared" si="18"/>
        <v>december</v>
      </c>
      <c r="B1175" s="22">
        <v>45644</v>
      </c>
      <c r="C1175" s="21" t="s">
        <v>3</v>
      </c>
      <c r="D1175" s="21">
        <v>12.51</v>
      </c>
    </row>
    <row r="1176" spans="1:4" x14ac:dyDescent="0.3">
      <c r="A1176" s="21" t="str">
        <f t="shared" si="18"/>
        <v>december</v>
      </c>
      <c r="B1176" s="22">
        <v>45645</v>
      </c>
      <c r="C1176" s="21" t="s">
        <v>5</v>
      </c>
      <c r="D1176" s="21">
        <v>42.9</v>
      </c>
    </row>
    <row r="1177" spans="1:4" x14ac:dyDescent="0.3">
      <c r="A1177" s="21" t="str">
        <f t="shared" si="18"/>
        <v>december</v>
      </c>
      <c r="B1177" s="22">
        <v>45645</v>
      </c>
      <c r="C1177" s="21" t="s">
        <v>3</v>
      </c>
      <c r="D1177" s="21">
        <v>11.01</v>
      </c>
    </row>
    <row r="1178" spans="1:4" x14ac:dyDescent="0.3">
      <c r="A1178" s="21" t="str">
        <f t="shared" si="18"/>
        <v>december</v>
      </c>
      <c r="B1178" s="22">
        <v>45645</v>
      </c>
      <c r="C1178" s="21" t="s">
        <v>9</v>
      </c>
      <c r="D1178" s="21">
        <v>102.91</v>
      </c>
    </row>
    <row r="1179" spans="1:4" x14ac:dyDescent="0.3">
      <c r="A1179" s="21" t="str">
        <f t="shared" si="18"/>
        <v>december</v>
      </c>
      <c r="B1179" s="22">
        <v>45645</v>
      </c>
      <c r="C1179" s="21" t="s">
        <v>11</v>
      </c>
      <c r="D1179" s="21">
        <v>37.159999999999997</v>
      </c>
    </row>
  </sheetData>
  <autoFilter ref="A2:D1179" xr:uid="{9C951A2E-86EF-40C7-A110-1FFBAC2C3DB3}"/>
  <mergeCells count="1">
    <mergeCell ref="B1:C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7B461-4333-421E-95B3-683C25470B60}">
  <dimension ref="B1:L14"/>
  <sheetViews>
    <sheetView tabSelected="1" workbookViewId="0">
      <selection activeCell="B2" sqref="B2"/>
    </sheetView>
  </sheetViews>
  <sheetFormatPr defaultRowHeight="14.4" x14ac:dyDescent="0.3"/>
  <cols>
    <col min="2" max="2" width="10.77734375" bestFit="1" customWidth="1"/>
    <col min="3" max="4" width="13.33203125" bestFit="1" customWidth="1"/>
    <col min="5" max="7" width="11.88671875" bestFit="1" customWidth="1"/>
    <col min="8" max="8" width="9.88671875" bestFit="1" customWidth="1"/>
    <col min="9" max="9" width="13.6640625" bestFit="1" customWidth="1"/>
    <col min="10" max="10" width="11.88671875" bestFit="1" customWidth="1"/>
    <col min="11" max="11" width="13.33203125" bestFit="1" customWidth="1"/>
    <col min="12" max="12" width="11.88671875" bestFit="1" customWidth="1"/>
  </cols>
  <sheetData>
    <row r="1" spans="2:12" ht="18" x14ac:dyDescent="0.35">
      <c r="D1" s="27" t="s">
        <v>9</v>
      </c>
      <c r="E1" s="27" t="s">
        <v>11</v>
      </c>
      <c r="F1" s="27" t="s">
        <v>8</v>
      </c>
      <c r="G1" s="27" t="s">
        <v>5</v>
      </c>
      <c r="H1" s="27" t="s">
        <v>10</v>
      </c>
      <c r="I1" s="27" t="s">
        <v>4</v>
      </c>
      <c r="J1" s="27" t="s">
        <v>19</v>
      </c>
      <c r="K1" s="27" t="s">
        <v>6</v>
      </c>
      <c r="L1" s="27" t="s">
        <v>7</v>
      </c>
    </row>
    <row r="2" spans="2:12" x14ac:dyDescent="0.3">
      <c r="B2" s="17" t="str">
        <f>TEXT(1*29,"mmmm")</f>
        <v>január</v>
      </c>
      <c r="C2" s="28">
        <f>SUM(D2:L2)</f>
        <v>4598.1299999999992</v>
      </c>
      <c r="D2" s="29">
        <f>SUMIFS(Diesel!D3:D1500,Diesel!A3:A1500,B2,Diesel!C3:C1500,"caterpilar")</f>
        <v>1057.2399999999998</v>
      </c>
      <c r="E2" s="29">
        <f>SUMIFS(Diesel!D3:D1500,Diesel!A3:A1500,B2,Diesel!C3:C1500,"hyster2,5")</f>
        <v>143.70999999999998</v>
      </c>
      <c r="F2" s="29">
        <f>SUMIFS(Diesel!D3:D1500,Diesel!A3:A1500,B2,Diesel!C3:C1500,"hyster3,51")</f>
        <v>566.69999999999993</v>
      </c>
      <c r="G2" s="29">
        <f>SUMIFS(Diesel!D3:D1500,Diesel!A3:A1500,B2,Diesel!C3:C1500,"hyster3,52")</f>
        <v>744.41000000000008</v>
      </c>
      <c r="H2" s="29">
        <f>SUMIFS(Diesel!D3:D1500,Diesel!A3:A1500,B2,Diesel!C3:C1500,"manitou")</f>
        <v>64.239999999999995</v>
      </c>
      <c r="I2" s="29">
        <f>SUMIFS(Diesel!D3:D1500,Diesel!A3:A1500,B2,Diesel!C3:C1500,"ompimespo")</f>
        <v>149.43</v>
      </c>
      <c r="J2" s="29">
        <f>SUMIFS(Diesel!D3:D1500,Diesel!A3:A1500,B2,Diesel!C3:C1500,"Velinpasov")</f>
        <v>407.78999999999996</v>
      </c>
      <c r="K2" s="29">
        <f>SUMIFS(Diesel!D3:D1500,Diesel!A3:A1500,B2,Diesel!C3:C1500,"volvo L70H")</f>
        <v>1183.8200000000002</v>
      </c>
      <c r="L2" s="29">
        <f>SUMIFS(Diesel!D3:D1500,Diesel!A3:A1500,B2,Diesel!C3:C1500,"volvo L45H")</f>
        <v>280.78999999999996</v>
      </c>
    </row>
    <row r="3" spans="2:12" x14ac:dyDescent="0.3">
      <c r="B3" s="17" t="str">
        <f>TEXT(2*29,"mmmm")</f>
        <v>február</v>
      </c>
      <c r="C3" s="28">
        <f t="shared" ref="C3:C13" si="0">SUM(D3:L3)</f>
        <v>5485.16</v>
      </c>
      <c r="D3" s="30">
        <f>SUMIFS(Diesel!D3:D1500,Diesel!A3:A1500,B3,Diesel!C3:C1500,"caterpilar")</f>
        <v>1506.52</v>
      </c>
      <c r="E3" s="30">
        <f>SUMIFS(Diesel!D4:D1501,Diesel!A4:A1501,B3,Diesel!C4:C1501,"hyster2,5")</f>
        <v>535.29999999999984</v>
      </c>
      <c r="F3" s="30">
        <f>SUMIFS(Diesel!D4:D1501,Diesel!A4:A1501,B3,Diesel!C4:C1501,"hyster3,51")</f>
        <v>554.24</v>
      </c>
      <c r="G3" s="30">
        <f>SUMIFS(Diesel!D4:D1501,Diesel!A4:A1501,B3,Diesel!C4:C1501,"hyster3,52")</f>
        <v>688.40000000000009</v>
      </c>
      <c r="H3" s="30">
        <f>SUMIFS(Diesel!D4:D1501,Diesel!A4:A1501,B3,Diesel!C4:C1501,"manitou")</f>
        <v>52.3</v>
      </c>
      <c r="I3" s="30">
        <f>SUMIFS(Diesel!D4:D1501,Diesel!A4:A1501,B3,Diesel!C4:C1501,"ompimespo")</f>
        <v>31.56</v>
      </c>
      <c r="J3" s="30">
        <f>SUMIFS(Diesel!D4:D1501,Diesel!A4:A1501,B3,Diesel!C4:C1501,"Velinpasov")</f>
        <v>220.8</v>
      </c>
      <c r="K3" s="30">
        <f>SUMIFS(Diesel!D4:D1501,Diesel!A4:A1501,B3,Diesel!C4:C1501,"volvo L70H")</f>
        <v>1695.6599999999999</v>
      </c>
      <c r="L3" s="30">
        <f>SUMIFS(Diesel!D4:D1501,Diesel!A4:A1501,B3,Diesel!C4:C1501,"volvo L45H")</f>
        <v>200.38</v>
      </c>
    </row>
    <row r="4" spans="2:12" x14ac:dyDescent="0.3">
      <c r="B4" s="17" t="str">
        <f>TEXT(3*29,"mmmm")</f>
        <v>marec</v>
      </c>
      <c r="C4" s="28">
        <f t="shared" si="0"/>
        <v>4860.7</v>
      </c>
      <c r="D4" s="30">
        <f>SUMIFS(Diesel!D3:D1500,Diesel!A3:A1500,B4,Diesel!C3:C1500,"caterpilar")</f>
        <v>1285.45</v>
      </c>
      <c r="E4" s="30">
        <f>SUMIFS(Diesel!D5:D1502,Diesel!A5:A1502,B4,Diesel!C5:C1502,"hyster2,5")</f>
        <v>440.17</v>
      </c>
      <c r="F4" s="30">
        <f>SUMIFS(Diesel!D5:D1502,Diesel!A5:A1502,B4,Diesel!C5:C1502,"hyster3,51")</f>
        <v>515.9</v>
      </c>
      <c r="G4" s="30">
        <f>SUMIFS(Diesel!D5:D1502,Diesel!A5:A1502,B4,Diesel!C5:C1502,"hyster3,52")</f>
        <v>572.33000000000004</v>
      </c>
      <c r="H4" s="30">
        <f>SUMIFS(Diesel!D5:D1502,Diesel!A5:A1502,B4,Diesel!C5:C1502,"manitou")</f>
        <v>23.98</v>
      </c>
      <c r="I4" s="30">
        <f>SUMIFS(Diesel!D5:D1502,Diesel!A5:A1502,B4,Diesel!C5:C1502,"ompimespo")</f>
        <v>0</v>
      </c>
      <c r="J4" s="30">
        <f>SUMIFS(Diesel!D5:D1502,Diesel!A5:A1502,B4,Diesel!C5:C1502,"Velinpasov")</f>
        <v>194.64</v>
      </c>
      <c r="K4" s="30">
        <f>SUMIFS(Diesel!D5:D1502,Diesel!A5:A1502,B4,Diesel!C5:C1502,"volvo L70H")</f>
        <v>1558.5700000000002</v>
      </c>
      <c r="L4" s="30">
        <f>SUMIFS(Diesel!D5:D1502,Diesel!A5:A1502,B4,Diesel!C5:C1502,"volvo L45H")</f>
        <v>269.66000000000003</v>
      </c>
    </row>
    <row r="5" spans="2:12" x14ac:dyDescent="0.3">
      <c r="B5" s="17" t="str">
        <f>TEXT(4*29,"mmmm")</f>
        <v>apríl</v>
      </c>
      <c r="C5" s="28">
        <f t="shared" si="0"/>
        <v>5108.1579999999994</v>
      </c>
      <c r="D5" s="30">
        <f>SUMIFS(Diesel!D3:D1500,Diesel!A3:A1500,B5,Diesel!C3:C1500,"caterpilar")</f>
        <v>1001.078</v>
      </c>
      <c r="E5" s="30">
        <f>SUMIFS(Diesel!D6:D1503,Diesel!A6:A1503,B5,Diesel!C6:C1503,"hyster2,5")</f>
        <v>420.53999999999996</v>
      </c>
      <c r="F5" s="30">
        <f>SUMIFS(Diesel!D6:D1503,Diesel!A6:A1503,B5,Diesel!C6:C1503,"hyster3,51")</f>
        <v>287.02000000000004</v>
      </c>
      <c r="G5" s="30">
        <f>SUMIFS(Diesel!D6:D1503,Diesel!A6:A1503,B5,Diesel!C6:C1503,"hyster3,52")</f>
        <v>613.23</v>
      </c>
      <c r="H5" s="30">
        <f>SUMIFS(Diesel!D6:D1503,Diesel!A6:A1503,B5,Diesel!C6:C1503,"manitou")</f>
        <v>339.27000000000004</v>
      </c>
      <c r="I5" s="30">
        <f>SUMIFS(Diesel!D6:D1503,Diesel!A6:A1503,B5,Diesel!C6:C1503,"ompimespo")</f>
        <v>158.51</v>
      </c>
      <c r="J5" s="30">
        <f>SUMIFS(Diesel!D6:D1503,Diesel!A6:A1503,B5,Diesel!C6:C1503,"Velinpasov")</f>
        <v>291.7</v>
      </c>
      <c r="K5" s="30">
        <f>SUMIFS(Diesel!D6:D1503,Diesel!A6:A1503,B5,Diesel!C6:C1503,"volvo L70H")</f>
        <v>1755.87</v>
      </c>
      <c r="L5" s="30">
        <f>SUMIFS(Diesel!D6:D1503,Diesel!A6:A1503,B5,Diesel!C6:C1503,"volvo L45H")</f>
        <v>240.94</v>
      </c>
    </row>
    <row r="6" spans="2:12" x14ac:dyDescent="0.3">
      <c r="B6" s="17" t="str">
        <f>TEXT(5*29,"mmmm")</f>
        <v>máj</v>
      </c>
      <c r="C6" s="28">
        <f t="shared" si="0"/>
        <v>5429.51</v>
      </c>
      <c r="D6" s="30">
        <f>SUMIFS(Diesel!D3:D1500,Diesel!A3:A1500,B6,Diesel!C3:C1500,"caterpilar")</f>
        <v>1532.92</v>
      </c>
      <c r="E6" s="30">
        <f>SUMIFS(Diesel!D7:D1504,Diesel!A7:A1504,B6,Diesel!C7:C1504,"hyster2,5")</f>
        <v>246.41000000000003</v>
      </c>
      <c r="F6" s="30">
        <f>SUMIFS(Diesel!D7:D1504,Diesel!A7:A1504,B6,Diesel!C7:C1504,"hyster3,51")</f>
        <v>638.99000000000012</v>
      </c>
      <c r="G6" s="30">
        <f>SUMIFS(Diesel!D7:D1504,Diesel!A7:A1504,B6,Diesel!C7:C1504,"hyster3,52")</f>
        <v>436.78000000000003</v>
      </c>
      <c r="H6" s="30">
        <f>SUMIFS(Diesel!D7:D1504,Diesel!A7:A1504,B6,Diesel!C7:C1504,"manitou")</f>
        <v>19.14</v>
      </c>
      <c r="I6" s="30">
        <f>SUMIFS(Diesel!D7:D1504,Diesel!A7:A1504,B6,Diesel!C7:C1504,"ompimespo")</f>
        <v>245.07000000000002</v>
      </c>
      <c r="J6" s="30">
        <f>SUMIFS(Diesel!D7:D1504,Diesel!A7:A1504,B6,Diesel!C7:C1504,"Velinpasov")</f>
        <v>287.92</v>
      </c>
      <c r="K6" s="30">
        <f>SUMIFS(Diesel!D7:D1504,Diesel!A7:A1504,B6,Diesel!C7:C1504,"volvo L70H")</f>
        <v>1869.6799999999998</v>
      </c>
      <c r="L6" s="30">
        <f>SUMIFS(Diesel!D7:D1504,Diesel!A7:A1504,B6,Diesel!C7:C1504,"volvo L45H")</f>
        <v>152.6</v>
      </c>
    </row>
    <row r="7" spans="2:12" x14ac:dyDescent="0.3">
      <c r="B7" s="17" t="str">
        <f>TEXT(6*29,"mmmm")</f>
        <v>jún</v>
      </c>
      <c r="C7" s="28">
        <f t="shared" si="0"/>
        <v>4688.62</v>
      </c>
      <c r="D7" s="30">
        <f>SUMIFS(Diesel!D3:D1500,Diesel!A3:A1500,B7,Diesel!C3:C1500,"caterpilar")</f>
        <v>1674.1500000000003</v>
      </c>
      <c r="E7" s="30">
        <f>SUMIFS(Diesel!D8:D1505,Diesel!A8:A1505,B7,Diesel!C8:C1505,"hyster2,5")</f>
        <v>224.61</v>
      </c>
      <c r="F7" s="30">
        <f>SUMIFS(Diesel!D8:D1505,Diesel!A8:A1505,B7,Diesel!C8:C1505,"hyster3,51")</f>
        <v>540.66</v>
      </c>
      <c r="G7" s="30">
        <f>SUMIFS(Diesel!D8:D1505,Diesel!A8:A1505,B7,Diesel!C8:C1505,"hyster3,52")</f>
        <v>351.26</v>
      </c>
      <c r="H7" s="30">
        <f>SUMIFS(Diesel!D8:D1505,Diesel!A8:A1505,B7,Diesel!C8:C1505,"manitou")</f>
        <v>44.68</v>
      </c>
      <c r="I7" s="30">
        <f>SUMIFS(Diesel!D8:D1505,Diesel!A8:A1505,B7,Diesel!C8:C1505,"ompimespo")</f>
        <v>263.30999999999995</v>
      </c>
      <c r="J7" s="30">
        <f>SUMIFS(Diesel!D8:D1505,Diesel!A8:A1505,B7,Diesel!C8:C1505,"Velinpasov")</f>
        <v>251.43</v>
      </c>
      <c r="K7" s="30">
        <f>SUMIFS(Diesel!D8:D1505,Diesel!A8:A1505,B7,Diesel!C8:C1505,"volvo L70H")</f>
        <v>1140.1400000000001</v>
      </c>
      <c r="L7" s="30">
        <f>SUMIFS(Diesel!D8:D1505,Diesel!A8:A1505,B7,Diesel!C8:C1505,"volvo L45H")</f>
        <v>198.38</v>
      </c>
    </row>
    <row r="8" spans="2:12" x14ac:dyDescent="0.3">
      <c r="B8" s="17" t="str">
        <f>TEXT(7*29,"mmmm")</f>
        <v>júl</v>
      </c>
      <c r="C8" s="28">
        <f t="shared" si="0"/>
        <v>4890.1100000000006</v>
      </c>
      <c r="D8" s="30">
        <f>SUMIFS(Diesel!D3:D1500,Diesel!A3:A1500,B8,Diesel!C3:C1500,"caterpilar")</f>
        <v>1293.0499999999997</v>
      </c>
      <c r="E8" s="30">
        <f>SUMIFS(Diesel!D9:D1506,Diesel!A9:A1506,B8,Diesel!C9:C1506,"hyster2,5")</f>
        <v>530.82000000000005</v>
      </c>
      <c r="F8" s="30">
        <f>SUMIFS(Diesel!D9:D1506,Diesel!A9:A1506,B8,Diesel!C9:C1506,"hyster3,51")</f>
        <v>675.22</v>
      </c>
      <c r="G8" s="30">
        <f>SUMIFS(Diesel!D9:D1506,Diesel!A9:A1506,B8,Diesel!C9:C1506,"hyster3,52")</f>
        <v>0</v>
      </c>
      <c r="H8" s="30">
        <f>SUMIFS(Diesel!D9:D1506,Diesel!A9:A1506,B8,Diesel!C9:C1506,"manitou")</f>
        <v>17.05</v>
      </c>
      <c r="I8" s="30">
        <f>SUMIFS(Diesel!D9:D1506,Diesel!A9:A1506,B8,Diesel!C9:C1506,"ompimespo")</f>
        <v>269.64</v>
      </c>
      <c r="J8" s="30">
        <f>SUMIFS(Diesel!D9:D1506,Diesel!A9:A1506,B8,Diesel!C9:C1506,"Velinpasov")</f>
        <v>427.49999999999989</v>
      </c>
      <c r="K8" s="30">
        <f>SUMIFS(Diesel!D9:D1506,Diesel!A9:A1506,B8,Diesel!C9:C1506,"volvo L70H")</f>
        <v>1285.1099999999999</v>
      </c>
      <c r="L8" s="30">
        <f>SUMIFS(Diesel!D9:D1506,Diesel!A9:A1506,B8,Diesel!C9:C1506,"volvo L45H")</f>
        <v>391.72</v>
      </c>
    </row>
    <row r="9" spans="2:12" x14ac:dyDescent="0.3">
      <c r="B9" s="17" t="str">
        <f>TEXT(8*29,"mmmm")</f>
        <v>august</v>
      </c>
      <c r="C9" s="28">
        <f t="shared" si="0"/>
        <v>4107.28</v>
      </c>
      <c r="D9" s="30">
        <f>SUMIFS(Diesel!D3:D1500,Diesel!A3:A1500,B9,Diesel!C3:C1500,"caterpilar")</f>
        <v>1306.22</v>
      </c>
      <c r="E9" s="30">
        <f>SUMIFS(Diesel!D10:D1507,Diesel!A10:A1507,B9,Diesel!C10:C1507,"hyster2,5")</f>
        <v>105.05000000000001</v>
      </c>
      <c r="F9" s="30">
        <f>SUMIFS(Diesel!D10:D1507,Diesel!A10:A1507,B9,Diesel!C10:C1507,"hyster3,51")</f>
        <v>481.21</v>
      </c>
      <c r="G9" s="30">
        <f>SUMIFS(Diesel!D10:D1507,Diesel!A10:A1507,B9,Diesel!C10:C1507,"hyster3,52")</f>
        <v>509.89</v>
      </c>
      <c r="H9" s="30">
        <f>SUMIFS(Diesel!D10:D1507,Diesel!A10:A1507,B9,Diesel!C10:C1507,"manitou")</f>
        <v>74.23</v>
      </c>
      <c r="I9" s="30">
        <f>SUMIFS(Diesel!D10:D1507,Diesel!A10:A1507,B9,Diesel!C10:C1507,"ompimespo")</f>
        <v>133.97</v>
      </c>
      <c r="J9" s="30">
        <f>SUMIFS(Diesel!D10:D1507,Diesel!A10:A1507,B9,Diesel!C10:C1507,"Velinpasov")</f>
        <v>299.62</v>
      </c>
      <c r="K9" s="30">
        <f>SUMIFS(Diesel!D10:D1507,Diesel!A10:A1507,B9,Diesel!C10:C1507,"volvo L70H")</f>
        <v>986.4</v>
      </c>
      <c r="L9" s="30">
        <f>SUMIFS(Diesel!D10:D1507,Diesel!A10:A1507,B9,Diesel!C10:C1507,"volvo L45H")</f>
        <v>210.69</v>
      </c>
    </row>
    <row r="10" spans="2:12" x14ac:dyDescent="0.3">
      <c r="B10" s="17" t="str">
        <f>TEXT(9*29,"mmmm")</f>
        <v>september</v>
      </c>
      <c r="C10" s="28">
        <f t="shared" si="0"/>
        <v>4220.7300000000005</v>
      </c>
      <c r="D10" s="30">
        <f>SUMIFS(Diesel!D3:D1500,Diesel!A3:A1500,B10,Diesel!C3:C1500,"caterpilar")</f>
        <v>839.31000000000006</v>
      </c>
      <c r="E10" s="30">
        <f>SUMIFS(Diesel!D11:D1508,Diesel!A11:A1508,B10,Diesel!C11:C1508,"hyster2,5")</f>
        <v>248.60000000000002</v>
      </c>
      <c r="F10" s="30">
        <f>SUMIFS(Diesel!D11:D1508,Diesel!A11:A1508,B10,Diesel!C11:C1508,"hyster3,51")</f>
        <v>539.23</v>
      </c>
      <c r="G10" s="30">
        <f>SUMIFS(Diesel!D11:D1508,Diesel!A11:A1508,B10,Diesel!C11:C1508,"hyster3,52")</f>
        <v>551.85</v>
      </c>
      <c r="H10" s="30">
        <f>SUMIFS(Diesel!D11:D1508,Diesel!A11:A1508,B10,Diesel!C11:C1508,"manitou")</f>
        <v>0</v>
      </c>
      <c r="I10" s="30">
        <f>SUMIFS(Diesel!D11:D1508,Diesel!A11:A1508,B10,Diesel!C11:C1508,"ompimespo")</f>
        <v>196.57999999999998</v>
      </c>
      <c r="J10" s="30">
        <f>SUMIFS(Diesel!D11:D1508,Diesel!A11:A1508,B10,Diesel!C11:C1508,"Velinpasov")</f>
        <v>352.65</v>
      </c>
      <c r="K10" s="30">
        <f>SUMIFS(Diesel!D11:D1508,Diesel!A11:A1508,B10,Diesel!C11:C1508,"volvo L70H")</f>
        <v>1338.6</v>
      </c>
      <c r="L10" s="30">
        <f>SUMIFS(Diesel!D11:D1508,Diesel!A11:A1508,B10,Diesel!C11:C1508,"volvo L45H")</f>
        <v>153.91</v>
      </c>
    </row>
    <row r="11" spans="2:12" x14ac:dyDescent="0.3">
      <c r="B11" s="17" t="str">
        <f>TEXT(10*29,"mmmm")</f>
        <v>október</v>
      </c>
      <c r="C11" s="28">
        <f t="shared" si="0"/>
        <v>6223.0400000000009</v>
      </c>
      <c r="D11" s="30">
        <f>SUMIFS(Diesel!D3:D1500,Diesel!A3:A1500,B11,Diesel!C3:C1500,"caterpilar")</f>
        <v>1685.1200000000003</v>
      </c>
      <c r="E11" s="30">
        <f>SUMIFS(Diesel!D12:D1509,Diesel!A12:A1509,B11,Diesel!C12:C1509,"hyster2,5")</f>
        <v>147.30000000000001</v>
      </c>
      <c r="F11" s="30">
        <f>SUMIFS(Diesel!D12:D1509,Diesel!A12:A1509,B11,Diesel!C12:C1509,"hyster3,51")</f>
        <v>754.06999999999994</v>
      </c>
      <c r="G11" s="30">
        <f>SUMIFS(Diesel!D12:D1509,Diesel!A12:A1509,B11,Diesel!C12:C1509,"hyster3,52")</f>
        <v>736.20999999999992</v>
      </c>
      <c r="H11" s="30">
        <f>SUMIFS(Diesel!D12:D1509,Diesel!A12:A1509,B11,Diesel!C12:C1509,"manitou")</f>
        <v>84.98</v>
      </c>
      <c r="I11" s="30">
        <f>SUMIFS(Diesel!D12:D1509,Diesel!A12:A1509,B11,Diesel!C12:C1509,"ompimespo")</f>
        <v>330.26000000000005</v>
      </c>
      <c r="J11" s="30">
        <f>SUMIFS(Diesel!D12:D1509,Diesel!A12:A1509,B11,Diesel!C12:C1509,"Velinpasov")</f>
        <v>633.64999999999986</v>
      </c>
      <c r="K11" s="30">
        <f>SUMIFS(Diesel!D12:D1509,Diesel!A12:A1509,B11,Diesel!C12:C1509,"volvo L70H")</f>
        <v>1686.5700000000004</v>
      </c>
      <c r="L11" s="30">
        <f>SUMIFS(Diesel!D12:D1509,Diesel!A12:A1509,B11,Diesel!C12:C1509,"volvo L45H")</f>
        <v>164.88</v>
      </c>
    </row>
    <row r="12" spans="2:12" x14ac:dyDescent="0.3">
      <c r="B12" s="17" t="str">
        <f>TEXT(11*29,"mmmm")</f>
        <v>november</v>
      </c>
      <c r="C12" s="28">
        <f t="shared" si="0"/>
        <v>5398.170000000001</v>
      </c>
      <c r="D12" s="30">
        <f>SUMIFS(Diesel!D4:D1501,Diesel!A4:A1501,B12,Diesel!C4:C1501,"caterpilar")</f>
        <v>1872.73</v>
      </c>
      <c r="E12" s="30">
        <f>SUMIFS(Diesel!D13:D1510,Diesel!A13:A1510,B12,Diesel!C13:C1510,"hyster2,5")</f>
        <v>280.83999999999997</v>
      </c>
      <c r="F12" s="30">
        <f>SUMIFS(Diesel!D13:D1510,Diesel!A13:A1510,B12,Diesel!C13:C1510,"hyster3,51")</f>
        <v>518.97</v>
      </c>
      <c r="G12" s="30">
        <f>SUMIFS(Diesel!D13:D1510,Diesel!A13:A1510,B12,Diesel!C13:C1510,"hyster3,52")</f>
        <v>662.26</v>
      </c>
      <c r="H12" s="30">
        <f>SUMIFS(Diesel!D13:D1510,Diesel!A13:A1510,B12,Diesel!C13:C1510,"manitou")</f>
        <v>28.26</v>
      </c>
      <c r="I12" s="30">
        <f>SUMIFS(Diesel!D13:D1510,Diesel!A13:A1510,B12,Diesel!C13:C1510,"ompimespo")</f>
        <v>200.10999999999999</v>
      </c>
      <c r="J12" s="30">
        <f>SUMIFS(Diesel!D13:D1510,Diesel!A13:A1510,B12,Diesel!C13:C1510,"Velinpasov")</f>
        <v>491.25</v>
      </c>
      <c r="K12" s="30">
        <f>SUMIFS(Diesel!D13:D1510,Diesel!A13:A1510,B12,Diesel!C13:C1510,"volvo L70H")</f>
        <v>1164.32</v>
      </c>
      <c r="L12" s="30">
        <f>SUMIFS(Diesel!D13:D1510,Diesel!A13:A1510,B12,Diesel!C13:C1510,"volvo L45H")</f>
        <v>179.43</v>
      </c>
    </row>
    <row r="13" spans="2:12" x14ac:dyDescent="0.3">
      <c r="B13" s="17" t="str">
        <f>TEXT(12*29,"mmmm")</f>
        <v>december</v>
      </c>
      <c r="C13" s="28">
        <f t="shared" si="0"/>
        <v>3805.69</v>
      </c>
      <c r="D13" s="30">
        <f>SUMIFS(Diesel!D5:D1502,Diesel!A5:A1502,B13,Diesel!C5:C1502,"caterpilar")</f>
        <v>1356.93</v>
      </c>
      <c r="E13" s="30">
        <f>SUMIFS(Diesel!D14:D1511,Diesel!A14:A1511,B13,Diesel!C14:C1511,"hyster2,5")</f>
        <v>440.23</v>
      </c>
      <c r="F13" s="30">
        <f>SUMIFS(Diesel!D14:D1511,Diesel!A14:A1511,B13,Diesel!C14:C1511,"hyster3,51")</f>
        <v>353.05999999999995</v>
      </c>
      <c r="G13" s="30">
        <f>SUMIFS(Diesel!D14:D1511,Diesel!A14:A1511,B13,Diesel!C14:C1511,"hyster3,52")</f>
        <v>395.34999999999991</v>
      </c>
      <c r="H13" s="30">
        <f>SUMIFS(Diesel!D14:D1511,Diesel!A14:A1511,B13,Diesel!C14:C1511,"manitou")</f>
        <v>15.41</v>
      </c>
      <c r="I13" s="30">
        <f>SUMIFS(Diesel!D14:D1511,Diesel!A14:A1511,B13,Diesel!C14:C1511,"ompimespo")</f>
        <v>0</v>
      </c>
      <c r="J13" s="30">
        <f>SUMIFS(Diesel!D14:D1511,Diesel!A14:A1511,B13,Diesel!C14:C1511,"Velinpasov")</f>
        <v>273.14000000000004</v>
      </c>
      <c r="K13" s="30">
        <f>SUMIFS(Diesel!D14:D1511,Diesel!A14:A1511,B13,Diesel!C14:C1511,"volvo L70H")</f>
        <v>882.75</v>
      </c>
      <c r="L13" s="30">
        <f>SUMIFS(Diesel!D14:D1511,Diesel!A14:A1511,B13,Diesel!C14:C1511,"volvo L45H")</f>
        <v>88.82</v>
      </c>
    </row>
    <row r="14" spans="2:12" ht="18" x14ac:dyDescent="0.35">
      <c r="B14" s="24" t="s">
        <v>21</v>
      </c>
      <c r="C14" s="26">
        <f>SUM(C2:C13)</f>
        <v>58815.297999999995</v>
      </c>
      <c r="D14" s="25">
        <f t="shared" ref="D14:L14" si="1">SUM(D2:D13)</f>
        <v>16410.718000000001</v>
      </c>
      <c r="E14" s="25">
        <f t="shared" si="1"/>
        <v>3763.5800000000004</v>
      </c>
      <c r="F14" s="25">
        <f t="shared" si="1"/>
        <v>6425.27</v>
      </c>
      <c r="G14" s="25">
        <f t="shared" si="1"/>
        <v>6261.9700000000012</v>
      </c>
      <c r="H14" s="25">
        <f t="shared" si="1"/>
        <v>763.54</v>
      </c>
      <c r="I14" s="25">
        <f t="shared" si="1"/>
        <v>1978.4399999999998</v>
      </c>
      <c r="J14" s="25">
        <f t="shared" si="1"/>
        <v>4132.09</v>
      </c>
      <c r="K14" s="25">
        <f t="shared" si="1"/>
        <v>16547.489999999998</v>
      </c>
      <c r="L14" s="25">
        <f t="shared" si="1"/>
        <v>2532.2000000000003</v>
      </c>
    </row>
  </sheetData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14</vt:i4>
      </vt:variant>
    </vt:vector>
  </HeadingPairs>
  <TitlesOfParts>
    <vt:vector size="14" baseType="lpstr">
      <vt:lpstr>január</vt:lpstr>
      <vt:lpstr>február</vt:lpstr>
      <vt:lpstr>marec</vt:lpstr>
      <vt:lpstr>apríl</vt:lpstr>
      <vt:lpstr>máj</vt:lpstr>
      <vt:lpstr>jún</vt:lpstr>
      <vt:lpstr>júl</vt:lpstr>
      <vt:lpstr>august</vt:lpstr>
      <vt:lpstr>september</vt:lpstr>
      <vt:lpstr>október</vt:lpstr>
      <vt:lpstr>november</vt:lpstr>
      <vt:lpstr>december</vt:lpstr>
      <vt:lpstr>Diesel</vt:lpstr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Jurton</dc:creator>
  <cp:lastModifiedBy>Peter</cp:lastModifiedBy>
  <dcterms:created xsi:type="dcterms:W3CDTF">2015-06-05T18:19:34Z</dcterms:created>
  <dcterms:modified xsi:type="dcterms:W3CDTF">2025-02-11T18:57:04Z</dcterms:modified>
</cp:coreProperties>
</file>